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120" activeTab="0"/>
  </bookViews>
  <sheets>
    <sheet name="bilance" sheetId="1" r:id="rId1"/>
    <sheet name="limity" sheetId="2" r:id="rId2"/>
    <sheet name="kap. 01" sheetId="3" r:id="rId3"/>
    <sheet name="kap. 02" sheetId="4" r:id="rId4"/>
    <sheet name="kap. 03" sheetId="5" r:id="rId5"/>
    <sheet name="kap. 04" sheetId="6" r:id="rId6"/>
    <sheet name="kap. 05" sheetId="7" r:id="rId7"/>
    <sheet name="kap. 06" sheetId="8" r:id="rId8"/>
    <sheet name="kap. 07" sheetId="9" r:id="rId9"/>
    <sheet name="kap. 08" sheetId="10" r:id="rId10"/>
    <sheet name="kap. 09" sheetId="11" r:id="rId11"/>
    <sheet name="kap. 10" sheetId="12" r:id="rId12"/>
  </sheets>
  <definedNames>
    <definedName name="_xlnm.Print_Area" localSheetId="0">'bilance'!$A$1:$C$99</definedName>
    <definedName name="_xlnm.Print_Area" localSheetId="8">'kap. 07'!#REF!</definedName>
  </definedNames>
  <calcPr fullCalcOnLoad="1"/>
</workbook>
</file>

<file path=xl/sharedStrings.xml><?xml version="1.0" encoding="utf-8"?>
<sst xmlns="http://schemas.openxmlformats.org/spreadsheetml/2006/main" count="9505" uniqueCount="2119">
  <si>
    <t>Hřbitov Ďáblice - výstavba kolumbárií</t>
  </si>
  <si>
    <t>Rekonstrukce dílen a skladů na hřbitově Olšany</t>
  </si>
  <si>
    <t>0005768</t>
  </si>
  <si>
    <t>Hřbitov Břevnov, rekonstrukce ohradní zdi a kolumbaria</t>
  </si>
  <si>
    <t>0005770</t>
  </si>
  <si>
    <t>Olšany-reko.komunikací</t>
  </si>
  <si>
    <t>0006559</t>
  </si>
  <si>
    <t>Hřbitov Vyšehrad rekonstr.celého hřbitova</t>
  </si>
  <si>
    <t>0007704</t>
  </si>
  <si>
    <t>Hřbitov Olšany-rekon.WC a vrátnice č.8</t>
  </si>
  <si>
    <t>0007706</t>
  </si>
  <si>
    <t>Rek.zdí-Olšany vojenský hřbitov</t>
  </si>
  <si>
    <t>HMP-MČ PRAHA 1</t>
  </si>
  <si>
    <t>Rek.fasády a střechy domu Masná 11, 13</t>
  </si>
  <si>
    <t>HMP-MČ PRAHA  3</t>
  </si>
  <si>
    <t>0040002</t>
  </si>
  <si>
    <t>Regenerace byt.obj. Majerského</t>
  </si>
  <si>
    <t>HMP-MČ PRAHA 21</t>
  </si>
  <si>
    <t>0004226</t>
  </si>
  <si>
    <t>Výst. polyfunkčního domu v centru obce</t>
  </si>
  <si>
    <t>HMP-MČ ČAKOVICE</t>
  </si>
  <si>
    <t>Výkup pozemků</t>
  </si>
  <si>
    <t>HMP-MČ DOLNÍ POČERNICE</t>
  </si>
  <si>
    <t>Vybudování centra environmentálního vzdělávání</t>
  </si>
  <si>
    <t>0040067</t>
  </si>
  <si>
    <t>Rekonstrukce hájovny čp.45</t>
  </si>
  <si>
    <t>HMP-MČ KOLOVRATY</t>
  </si>
  <si>
    <t>0004670</t>
  </si>
  <si>
    <t>Rek. -prostory pro služby Penzion I.</t>
  </si>
  <si>
    <t>HMP-MČ KUNRATICE</t>
  </si>
  <si>
    <t>Rek. objektu Golčova čp. 28, Kunratice</t>
  </si>
  <si>
    <t>HMP-MČ PETROVICE</t>
  </si>
  <si>
    <t>0040007</t>
  </si>
  <si>
    <t>Dokončení zateplení okálů</t>
  </si>
  <si>
    <t>Infrastruktura centra obce</t>
  </si>
  <si>
    <t>HMP-MČ VELKÁ CHUCHLE</t>
  </si>
  <si>
    <t>Rek. objektu samoobsluhy</t>
  </si>
  <si>
    <t>Slavnostní osvětlení</t>
  </si>
  <si>
    <t>0000151</t>
  </si>
  <si>
    <t>Veř.osvětl.-drobné, blíže nesp.inv.akce</t>
  </si>
  <si>
    <t>0009394</t>
  </si>
  <si>
    <t>Plavecký areál Šutka</t>
  </si>
  <si>
    <t>Brandejsův statek - rekonstrukce</t>
  </si>
  <si>
    <t>Bytové objekty</t>
  </si>
  <si>
    <t>Nebytové objekty</t>
  </si>
  <si>
    <t>Projekty EU</t>
  </si>
  <si>
    <t>Rek. části zámeckého parku Dolní Počernice</t>
  </si>
  <si>
    <t>Sanace skalního masivu  ul. U Bruských kasáren</t>
  </si>
  <si>
    <t>Výkupy budov a staveb</t>
  </si>
  <si>
    <t>Výkupy pozemků</t>
  </si>
  <si>
    <t>0004666</t>
  </si>
  <si>
    <t>Rekonstrukce objektů "Vršovické vodárny", P4</t>
  </si>
  <si>
    <t>0007694</t>
  </si>
  <si>
    <t>Bydlení Špitálka - technická infrastruktura</t>
  </si>
  <si>
    <t>0008253</t>
  </si>
  <si>
    <t>0040070</t>
  </si>
  <si>
    <t>Rek.objektu výměník. stanice v Horních Měcholupech</t>
  </si>
  <si>
    <t>0040073</t>
  </si>
  <si>
    <t>Výstavba komunikace v ul.  Na Brabenci</t>
  </si>
  <si>
    <t>Revitalizace osvětlení a veřejných hodin v MPR</t>
  </si>
  <si>
    <t/>
  </si>
  <si>
    <t>05 - Zdravotnictví a sociální oblast</t>
  </si>
  <si>
    <t>Správce: 0003 - Mgr. Milan Pešák</t>
  </si>
  <si>
    <t>MĚST.NEM.NÁSL.PÉČE P9</t>
  </si>
  <si>
    <t>3522</t>
  </si>
  <si>
    <t>Ostatní nemocnice</t>
  </si>
  <si>
    <t>3599</t>
  </si>
  <si>
    <t>Ostatní činnost ve zdravotnictví</t>
  </si>
  <si>
    <t>3539</t>
  </si>
  <si>
    <t>Ostatní zdravotnická zaříz.a služby pro zdravot.</t>
  </si>
  <si>
    <t>3519</t>
  </si>
  <si>
    <t>Ostatní ambulantní péče</t>
  </si>
  <si>
    <t>Sekretariát radního pro oblast zdravotnictví</t>
  </si>
  <si>
    <t>3515</t>
  </si>
  <si>
    <t>Specializovaná zdravotní péče</t>
  </si>
  <si>
    <t>Celkem správce: 0003 - Mgr. Milan Pešák</t>
  </si>
  <si>
    <t>ZDRAV.ZÁCHR.SLUŽBA HMP</t>
  </si>
  <si>
    <t>3533</t>
  </si>
  <si>
    <t>Zdravotnická záchranná služba</t>
  </si>
  <si>
    <t>CENTR.LÉČ.REHABILITACE</t>
  </si>
  <si>
    <t>CENTRUM SOC.SLUŽ. PRAHA</t>
  </si>
  <si>
    <t>4345</t>
  </si>
  <si>
    <t>Centra sociální pomoci</t>
  </si>
  <si>
    <t>DD PRAHA 10 MALEŠICE</t>
  </si>
  <si>
    <t>4357</t>
  </si>
  <si>
    <t>Domovy</t>
  </si>
  <si>
    <t>DD ĎÁBLICE           P8</t>
  </si>
  <si>
    <t>DOMOV  PRO OS. SE ZDRAV.POSTIŽENÍM SULICKÁ</t>
  </si>
  <si>
    <t>DOMOV MAXOV</t>
  </si>
  <si>
    <t>DOMOV PRO SENIORY  ZAHR.MĚSTO</t>
  </si>
  <si>
    <t>DOMOV PRO SENIORY CHODOV</t>
  </si>
  <si>
    <t>DOMOV PRO SENIORY ELIŠKY PURKYŇOVÉ</t>
  </si>
  <si>
    <t>DOMOV PRO SENIORY HÁJE</t>
  </si>
  <si>
    <t>DOMOV PRO SENIORY KOBYLISY</t>
  </si>
  <si>
    <t>DOMOV PRO SENIORY KRČ</t>
  </si>
  <si>
    <t>DOMOV PRO SENIORY SLUNEČNICE</t>
  </si>
  <si>
    <t>DOMOV SOC.SLUŽEB VLAŠSKÁ</t>
  </si>
  <si>
    <t>DOMOV SVOJŠICE</t>
  </si>
  <si>
    <t>DOMOV ZVÍKOVECKÁ KYTIČKA</t>
  </si>
  <si>
    <t>DS DOBŘICHOVICE</t>
  </si>
  <si>
    <t>DS HEŘMANŮV MĚSTEC</t>
  </si>
  <si>
    <t>DS HORTENZIE</t>
  </si>
  <si>
    <t>DS PYŠELY</t>
  </si>
  <si>
    <t>DZP KYTLICE</t>
  </si>
  <si>
    <t>DZP LEONTÝN</t>
  </si>
  <si>
    <t>DZP LOCHOVICE</t>
  </si>
  <si>
    <t>DZP RUDNÉ U NEJDKU</t>
  </si>
  <si>
    <t>DZR KRÁSNÁ LÍPA</t>
  </si>
  <si>
    <t>DZR TEREZÍN</t>
  </si>
  <si>
    <t>DĚTSKÉ CENTRUM PAPRSEK</t>
  </si>
  <si>
    <t>4356</t>
  </si>
  <si>
    <t>Denní stacionáře a centra denních služeb</t>
  </si>
  <si>
    <t>DĚTSKÝ DOMOV CH.MASARYKOVÉ</t>
  </si>
  <si>
    <t>3529</t>
  </si>
  <si>
    <t>Ostatní ústavní péče</t>
  </si>
  <si>
    <t>ICOZP HORNÍ POUSTEVNA</t>
  </si>
  <si>
    <t>ICSS ODLOCHOVICE</t>
  </si>
  <si>
    <t>JEDLIČKŮV ÚSTAV ZŠ, SŠ P2</t>
  </si>
  <si>
    <t>4324</t>
  </si>
  <si>
    <t>Zařízení pro děti vyžadující okamžitou pomoc</t>
  </si>
  <si>
    <t>4339</t>
  </si>
  <si>
    <t>Ostatní sociální péče a pomoc rodině a manželství</t>
  </si>
  <si>
    <t>4349</t>
  </si>
  <si>
    <t>Ost.soc.péče a pomoc ostatním skup.obyvatelstva</t>
  </si>
  <si>
    <t>4359</t>
  </si>
  <si>
    <t>Ostatní služby a činnosti v oblasti soc.péče</t>
  </si>
  <si>
    <t>4379</t>
  </si>
  <si>
    <t>Ostatní služby a činnosti v oblasti soc.prevence</t>
  </si>
  <si>
    <t>4399</t>
  </si>
  <si>
    <t>Ostatní záležitosti soc.věcí a politiky zaměstnano</t>
  </si>
  <si>
    <t>PALATA-DOM.PRO ZRAK.POS</t>
  </si>
  <si>
    <t>Sek.radního pro oblast sociální a bytové politiky</t>
  </si>
  <si>
    <t>3429</t>
  </si>
  <si>
    <t>Ostatní zájmová činnost a rekreace</t>
  </si>
  <si>
    <t>HMP-MČ PRAHA  4</t>
  </si>
  <si>
    <t>Hospic Malovická</t>
  </si>
  <si>
    <t>Náhradní zdroj el. energie</t>
  </si>
  <si>
    <t>Rek. výtahů</t>
  </si>
  <si>
    <t>FN Na Bulovce - rekonstrukce objektů</t>
  </si>
  <si>
    <t>Pořízení přístroje pro rázovou vlnu</t>
  </si>
  <si>
    <t>Pořízení zubařské soupravy</t>
  </si>
  <si>
    <t>Generální rek. napojení na kanalizační řad</t>
  </si>
  <si>
    <t>Napojení lodi Hermes na vodovodní a kanal. řad</t>
  </si>
  <si>
    <t>Automat.regulace vytápění centrální budovy</t>
  </si>
  <si>
    <t>zateplení provozní budovy</t>
  </si>
  <si>
    <t>Rek. budov DS - A, B,C</t>
  </si>
  <si>
    <t>Výměna oken a balkonových dveří budovy A + B</t>
  </si>
  <si>
    <t>Zateplení fasády objektu DD</t>
  </si>
  <si>
    <t>0040286</t>
  </si>
  <si>
    <t>Půdní vestavba Thákurova</t>
  </si>
  <si>
    <t>Rek. zdravotechniky na hlavní budově</t>
  </si>
  <si>
    <t>Výměna oken na budově</t>
  </si>
  <si>
    <t>Rek. 10ti pokojů v l.patře</t>
  </si>
  <si>
    <t>Objekt pro rekreaci a letní jídelnu klientů</t>
  </si>
  <si>
    <t>Nákup pozemků</t>
  </si>
  <si>
    <t>Rek. obj. č.2-zatepl, vestavba,výměna oken</t>
  </si>
  <si>
    <t>Průmyslová myčka nádobí+myčka černého nádobí 2x</t>
  </si>
  <si>
    <t>Rek. VZT pro kuch. provoz dle energ. auditu</t>
  </si>
  <si>
    <t>Změna zdroje tep. energ. dle energ. auditu</t>
  </si>
  <si>
    <t>Nástavba objektu - vybud.centra pro rodinu</t>
  </si>
  <si>
    <t>Rek. střechy vč. zateplení Hloubětín</t>
  </si>
  <si>
    <t>Dům seniorů, Praha-Jižní město</t>
  </si>
  <si>
    <t>0000236</t>
  </si>
  <si>
    <t>Dofakturace pro kap. 0521</t>
  </si>
  <si>
    <t>0008212</t>
  </si>
  <si>
    <t>Rekonstrukce DD Praha 4-Sulická</t>
  </si>
  <si>
    <t>0040040</t>
  </si>
  <si>
    <t>DD Praha 13</t>
  </si>
  <si>
    <t>Bohnice-rekonstrukce rehabilitační jednotky</t>
  </si>
  <si>
    <t>LIMITY  NÁVRHU ROZPOČTU NA  ROK  2009 V  ČLENĚNÍ PŘÍJMŮ,  VÝDAJŮ  A  FINANCOVÁNÍ  PODLE  ROZPOČTOVÝCH  KAPITOL  ZA  VLASTNÍ  HLAVNÍ  MĚSTO  PRAHU</t>
  </si>
  <si>
    <t>Návrh příjmů</t>
  </si>
  <si>
    <t>Kapitola</t>
  </si>
  <si>
    <t>Název</t>
  </si>
  <si>
    <t>Základní limit</t>
  </si>
  <si>
    <t>převody z r. 2008</t>
  </si>
  <si>
    <t>Závazky MČ</t>
  </si>
  <si>
    <t>Limit do RHMP</t>
  </si>
  <si>
    <t>Převody z r. 2008 dle usn. RHMP č. 1576 ze dne 11.11.2008</t>
  </si>
  <si>
    <t>Limit do ZHMP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</si>
  <si>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</si>
  <si>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</si>
  <si>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</si>
  <si>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</si>
  <si>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</si>
  <si>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</si>
  <si>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</si>
  <si>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samospráva</t>
  </si>
  <si>
    <t>05</t>
  </si>
  <si>
    <t>Zdravotnictví a sociální oblast</t>
  </si>
  <si>
    <t>06</t>
  </si>
  <si>
    <t>Kultura, sport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</si>
  <si>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</si>
  <si>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</si>
  <si>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</si>
  <si>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</si>
  <si>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</si>
  <si>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</si>
  <si>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</si>
  <si>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</si>
  <si>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celkem</t>
  </si>
  <si>
    <t>Návrh běžných výdajů</t>
  </si>
  <si>
    <t>Převody z r. 2008 dle usn. RHMP  č. 1576 ze dne 11.11.2008</t>
  </si>
  <si>
    <t>Návrh kapitálových výdajů</t>
  </si>
  <si>
    <t>Návrh výdajů celkem</t>
  </si>
  <si>
    <t>Rozdíl příjmů a výdajů</t>
  </si>
  <si>
    <t>Návrh třídy 8 - financování - finanční zdroje</t>
  </si>
  <si>
    <t>Návrh třídy 8 - financování - závazky</t>
  </si>
  <si>
    <t>Městská infrastruktura - tvorba rezerv</t>
  </si>
  <si>
    <t>Financování celkem</t>
  </si>
  <si>
    <t>00000010 - Financování z úspory hospodaření minulých let</t>
  </si>
  <si>
    <t>0009524</t>
  </si>
  <si>
    <t>Strahovský tunel 3.st.</t>
  </si>
  <si>
    <t>0009543</t>
  </si>
  <si>
    <t>Radlická - Strahovský tunel</t>
  </si>
  <si>
    <t>Výstavba nového Domova Svojšice</t>
  </si>
  <si>
    <t>0040042</t>
  </si>
  <si>
    <t>Realizace opatření z energ. auditů</t>
  </si>
  <si>
    <t>0040271</t>
  </si>
  <si>
    <t>Výstavba domova pro seniory na Praze 6</t>
  </si>
  <si>
    <t>02 - Městská infrastuktura</t>
  </si>
  <si>
    <t>4229</t>
  </si>
  <si>
    <t>Ostatní inv.přijaté dotace od rozpočtů územní úrov</t>
  </si>
  <si>
    <t>00000079 - Dotace z rozpočtu MČ</t>
  </si>
  <si>
    <t>Správce: 0011 - Mgr. Petr Štěpánek, CSc.</t>
  </si>
  <si>
    <t>Odbor ochrany prostředí</t>
  </si>
  <si>
    <t>Celkem správce: 0011 - Mgr. Petr Štěpánek, CSc.</t>
  </si>
  <si>
    <t>BOTANICKÁ ZAHRADA HL.M.PRAHY</t>
  </si>
  <si>
    <t>3741</t>
  </si>
  <si>
    <t>Ochrana druhů a stanovišť</t>
  </si>
  <si>
    <t>ZOOLOGICKÁ ZAHRADA</t>
  </si>
  <si>
    <t>2321</t>
  </si>
  <si>
    <t>Odvádění a čištění odpadních vod a nakl.s kaly</t>
  </si>
  <si>
    <t>3633</t>
  </si>
  <si>
    <t>Výstavba a údržba místních inženýrských sítí</t>
  </si>
  <si>
    <t>3744</t>
  </si>
  <si>
    <t>Protierozní, protilavinová a protipožární ochrana</t>
  </si>
  <si>
    <t>1014</t>
  </si>
  <si>
    <t>Ozdravování hosp.zvířat, pol. a spec.plodin</t>
  </si>
  <si>
    <t>1031</t>
  </si>
  <si>
    <t>Pěstební činnost</t>
  </si>
  <si>
    <t>1037</t>
  </si>
  <si>
    <t>Celospolečenské funkce lesů</t>
  </si>
  <si>
    <t>1039</t>
  </si>
  <si>
    <t>Ostatní záležitosti lesního hospodářství</t>
  </si>
  <si>
    <t>2369</t>
  </si>
  <si>
    <t>Ostatní správa ve vodním hospodářství</t>
  </si>
  <si>
    <t>3713</t>
  </si>
  <si>
    <t>Změny technologií vytápění</t>
  </si>
  <si>
    <t>3716</t>
  </si>
  <si>
    <t>Monitoring ochrany ovzduší</t>
  </si>
  <si>
    <t>3719</t>
  </si>
  <si>
    <t>Ostatní činnosti k ochraně ovzduší</t>
  </si>
  <si>
    <t>3721</t>
  </si>
  <si>
    <t>Sběr a svoz nebezpečných odpadů</t>
  </si>
  <si>
    <t>3722</t>
  </si>
  <si>
    <t>Sběr a svoz komunálních odpadů</t>
  </si>
  <si>
    <t>3724</t>
  </si>
  <si>
    <t>Využívání a zneškodňování nebezpečných odpadů</t>
  </si>
  <si>
    <t>3725</t>
  </si>
  <si>
    <t>Využívání a zneškodňování komun.odpadů</t>
  </si>
  <si>
    <t>3727</t>
  </si>
  <si>
    <t>Prevence vzniku odpadů</t>
  </si>
  <si>
    <t>3728</t>
  </si>
  <si>
    <t>Monitoring nakládání s odpady</t>
  </si>
  <si>
    <t>3729</t>
  </si>
  <si>
    <t>Ostatní nakládání s odpady</t>
  </si>
  <si>
    <t>3745</t>
  </si>
  <si>
    <t>0040575</t>
  </si>
  <si>
    <t>0040553</t>
  </si>
  <si>
    <t>0040506</t>
  </si>
  <si>
    <t>0040552</t>
  </si>
  <si>
    <t>0040566</t>
  </si>
  <si>
    <t>0040550</t>
  </si>
  <si>
    <t>0040555</t>
  </si>
  <si>
    <t>0040558</t>
  </si>
  <si>
    <t>0040559</t>
  </si>
  <si>
    <t>0040454</t>
  </si>
  <si>
    <t>0040571</t>
  </si>
  <si>
    <t>0040414</t>
  </si>
  <si>
    <t>0040465</t>
  </si>
  <si>
    <t>0040551</t>
  </si>
  <si>
    <t>0040561</t>
  </si>
  <si>
    <t>0040578</t>
  </si>
  <si>
    <t>0040573</t>
  </si>
  <si>
    <t>0040411</t>
  </si>
  <si>
    <t>0040412</t>
  </si>
  <si>
    <t>0040422</t>
  </si>
  <si>
    <t>0040413</t>
  </si>
  <si>
    <t>0040415</t>
  </si>
  <si>
    <t>0040512</t>
  </si>
  <si>
    <t>ZŠ SPECIÁLNÍ P10</t>
  </si>
  <si>
    <t>0040538</t>
  </si>
  <si>
    <t>0040539</t>
  </si>
  <si>
    <t>0040410</t>
  </si>
  <si>
    <t>0040475</t>
  </si>
  <si>
    <t>0040509</t>
  </si>
  <si>
    <t>0040507</t>
  </si>
  <si>
    <t>0040474</t>
  </si>
  <si>
    <t>0040477</t>
  </si>
  <si>
    <t>0040520</t>
  </si>
  <si>
    <t>0040510</t>
  </si>
  <si>
    <t>0040518</t>
  </si>
  <si>
    <t>0040577</t>
  </si>
  <si>
    <t>0040574</t>
  </si>
  <si>
    <t>0040541</t>
  </si>
  <si>
    <t>0040431</t>
  </si>
  <si>
    <t>0040548</t>
  </si>
  <si>
    <t>0040424</t>
  </si>
  <si>
    <t>0040425</t>
  </si>
  <si>
    <t>0040429</t>
  </si>
  <si>
    <t>0040430</t>
  </si>
  <si>
    <t>0040472</t>
  </si>
  <si>
    <t>0040473</t>
  </si>
  <si>
    <t>0040478</t>
  </si>
  <si>
    <t>0040481</t>
  </si>
  <si>
    <t>0040483</t>
  </si>
  <si>
    <t>0040484</t>
  </si>
  <si>
    <t>0040485</t>
  </si>
  <si>
    <t>0040487</t>
  </si>
  <si>
    <t>0040489</t>
  </si>
  <si>
    <t>0040491</t>
  </si>
  <si>
    <t>0040492</t>
  </si>
  <si>
    <t>0040493</t>
  </si>
  <si>
    <t>0040494</t>
  </si>
  <si>
    <t>0040497</t>
  </si>
  <si>
    <t>0040498</t>
  </si>
  <si>
    <t>0040499</t>
  </si>
  <si>
    <t>0040500</t>
  </si>
  <si>
    <t>0040501</t>
  </si>
  <si>
    <t>0040502</t>
  </si>
  <si>
    <t>0040504</t>
  </si>
  <si>
    <t>0040505</t>
  </si>
  <si>
    <t>0040514</t>
  </si>
  <si>
    <t>0040515</t>
  </si>
  <si>
    <t>0040516</t>
  </si>
  <si>
    <t>0040521</t>
  </si>
  <si>
    <t>0040523</t>
  </si>
  <si>
    <t>0040525</t>
  </si>
  <si>
    <t>0040526</t>
  </si>
  <si>
    <t>0040527</t>
  </si>
  <si>
    <t>0040529</t>
  </si>
  <si>
    <t>0040532</t>
  </si>
  <si>
    <t>0040533</t>
  </si>
  <si>
    <t>0040535</t>
  </si>
  <si>
    <t>0040537</t>
  </si>
  <si>
    <t>0040540</t>
  </si>
  <si>
    <t>0040543</t>
  </si>
  <si>
    <t>0040545</t>
  </si>
  <si>
    <t>0040546</t>
  </si>
  <si>
    <t>0040547</t>
  </si>
  <si>
    <t>0040549</t>
  </si>
  <si>
    <t>0040496</t>
  </si>
  <si>
    <t>0040426</t>
  </si>
  <si>
    <t>0040544</t>
  </si>
  <si>
    <t>0040486</t>
  </si>
  <si>
    <t>0040524</t>
  </si>
  <si>
    <t>0040488</t>
  </si>
  <si>
    <t>0040557</t>
  </si>
  <si>
    <t>0040528</t>
  </si>
  <si>
    <t>0040490</t>
  </si>
  <si>
    <t>0040530</t>
  </si>
  <si>
    <t>0040482</t>
  </si>
  <si>
    <t>0040542</t>
  </si>
  <si>
    <t>0040531</t>
  </si>
  <si>
    <t>0040508</t>
  </si>
  <si>
    <t>0040419</t>
  </si>
  <si>
    <t>0040495</t>
  </si>
  <si>
    <t>0040534</t>
  </si>
  <si>
    <t>0040536</t>
  </si>
  <si>
    <t>0040511</t>
  </si>
  <si>
    <t>3513</t>
  </si>
  <si>
    <t>Správce: 0004 - JUDr. Rudolf Blažek</t>
  </si>
  <si>
    <t>Celkem správce: 0004 - JUDr. Rudolf Blažek</t>
  </si>
  <si>
    <t>0040570</t>
  </si>
  <si>
    <t>0040446</t>
  </si>
  <si>
    <t>0040447</t>
  </si>
  <si>
    <t>0040452</t>
  </si>
  <si>
    <t>0040441</t>
  </si>
  <si>
    <t>0040442</t>
  </si>
  <si>
    <t>0040439</t>
  </si>
  <si>
    <t>0040440</t>
  </si>
  <si>
    <t>0040408</t>
  </si>
  <si>
    <t>0040421</t>
  </si>
  <si>
    <t>0040423</t>
  </si>
  <si>
    <t>0040416</t>
  </si>
  <si>
    <t>0040417</t>
  </si>
  <si>
    <t>0040409</t>
  </si>
  <si>
    <t>0040406</t>
  </si>
  <si>
    <t>0040407</t>
  </si>
  <si>
    <t>0040438</t>
  </si>
  <si>
    <t>0040464</t>
  </si>
  <si>
    <t>0040451</t>
  </si>
  <si>
    <t>0040418</t>
  </si>
  <si>
    <t>0040428</t>
  </si>
  <si>
    <t>0040436</t>
  </si>
  <si>
    <t>0040437</t>
  </si>
  <si>
    <t>0040405</t>
  </si>
  <si>
    <t>0040560</t>
  </si>
  <si>
    <t>0040513</t>
  </si>
  <si>
    <t>0040467</t>
  </si>
  <si>
    <t>0040522</t>
  </si>
  <si>
    <t>0040427</t>
  </si>
  <si>
    <t>0040434</t>
  </si>
  <si>
    <t>0040470</t>
  </si>
  <si>
    <t>0040466</t>
  </si>
  <si>
    <t>0040567</t>
  </si>
  <si>
    <t>0040556</t>
  </si>
  <si>
    <t>0040564</t>
  </si>
  <si>
    <t>0040563</t>
  </si>
  <si>
    <t>0040468</t>
  </si>
  <si>
    <t>0040469</t>
  </si>
  <si>
    <t>0040459</t>
  </si>
  <si>
    <t>0040461</t>
  </si>
  <si>
    <t>0040462</t>
  </si>
  <si>
    <t>0040463</t>
  </si>
  <si>
    <t>0040476</t>
  </si>
  <si>
    <t>0040479</t>
  </si>
  <si>
    <t>0040480</t>
  </si>
  <si>
    <t>0040433</t>
  </si>
  <si>
    <t>0040471</t>
  </si>
  <si>
    <t>0040568</t>
  </si>
  <si>
    <t>0040569</t>
  </si>
  <si>
    <t>0040562</t>
  </si>
  <si>
    <t>0040565</t>
  </si>
  <si>
    <t>0040576</t>
  </si>
  <si>
    <t>0040572</t>
  </si>
  <si>
    <t>0040432</t>
  </si>
  <si>
    <t>0040420</t>
  </si>
  <si>
    <t>0040435</t>
  </si>
  <si>
    <t>0040453</t>
  </si>
  <si>
    <t>0040455</t>
  </si>
  <si>
    <t>0040456</t>
  </si>
  <si>
    <t>0040457</t>
  </si>
  <si>
    <t>0040458</t>
  </si>
  <si>
    <t>0040460</t>
  </si>
  <si>
    <t>Odbor živnostenský a občanskosprávní</t>
  </si>
  <si>
    <t>0040443</t>
  </si>
  <si>
    <t>0040444</t>
  </si>
  <si>
    <t>0040445</t>
  </si>
  <si>
    <t>0040448</t>
  </si>
  <si>
    <t>0040449</t>
  </si>
  <si>
    <t>0040450</t>
  </si>
  <si>
    <t>0040519</t>
  </si>
  <si>
    <t>0040554</t>
  </si>
  <si>
    <t>0040503</t>
  </si>
  <si>
    <t>0040517</t>
  </si>
  <si>
    <t>Péče o vzhled obcí a veřejnou zeleň</t>
  </si>
  <si>
    <t>3749</t>
  </si>
  <si>
    <t>Ostatní činnosti k ochraně přírody a krajiny</t>
  </si>
  <si>
    <t>3769</t>
  </si>
  <si>
    <t>Ostatní správa v ochraně životního prostředí</t>
  </si>
  <si>
    <t>3791</t>
  </si>
  <si>
    <t>Mezinárodní spolupráce v životním prostředí</t>
  </si>
  <si>
    <t>3792</t>
  </si>
  <si>
    <t>Ekologická výchova a osvěta</t>
  </si>
  <si>
    <t>3799</t>
  </si>
  <si>
    <t>Ostatní ekologické záležitosti a programy</t>
  </si>
  <si>
    <t>2399</t>
  </si>
  <si>
    <t>Ostatní záležitosti vodního hospodářství</t>
  </si>
  <si>
    <t>0006936</t>
  </si>
  <si>
    <t>Expozice</t>
  </si>
  <si>
    <t>0006937</t>
  </si>
  <si>
    <t>Infrastruktura</t>
  </si>
  <si>
    <t>0006938</t>
  </si>
  <si>
    <t>Návštěvnická vybavenost</t>
  </si>
  <si>
    <t>0004508</t>
  </si>
  <si>
    <t>ZOO - Hrošinec a sloninec</t>
  </si>
  <si>
    <t>Středisko enviromentální výchovy</t>
  </si>
  <si>
    <t>Velké voliéry</t>
  </si>
  <si>
    <t>0004885</t>
  </si>
  <si>
    <t>Chovatelské zázemí</t>
  </si>
  <si>
    <t>HMP-MČ PRAHA 12</t>
  </si>
  <si>
    <t>TV Čechova čtvrť - Dolnocholupická</t>
  </si>
  <si>
    <t>HMP-MČ PRAHA 13</t>
  </si>
  <si>
    <t>Technická vybavenost na územní Západního města</t>
  </si>
  <si>
    <t>HMP-MČ PRAHA 15</t>
  </si>
  <si>
    <t>0040012</t>
  </si>
  <si>
    <t>TV Hostivař</t>
  </si>
  <si>
    <t>HMP-MČ PRAHA 22</t>
  </si>
  <si>
    <t>Odvodnění paty skládky</t>
  </si>
  <si>
    <t>0004525</t>
  </si>
  <si>
    <t>TV Františka Diviše</t>
  </si>
  <si>
    <t>HMP-MČ DOLNÍ MĚCHOLUPY</t>
  </si>
  <si>
    <t>0007505</t>
  </si>
  <si>
    <t>TV Dolní Měcholupy</t>
  </si>
  <si>
    <t>0007490</t>
  </si>
  <si>
    <t>TV Kolovraty</t>
  </si>
  <si>
    <t>HMP-MČ LIPENCE</t>
  </si>
  <si>
    <t>0007846</t>
  </si>
  <si>
    <t>Inženýrské sítě Lipence - dostavba</t>
  </si>
  <si>
    <t>HMP-MČ ŘEPORYJE</t>
  </si>
  <si>
    <t>Rek. chodníků a komunikací</t>
  </si>
  <si>
    <t>0040008</t>
  </si>
  <si>
    <t>Rek. opěrných zdí</t>
  </si>
  <si>
    <t>0000012</t>
  </si>
  <si>
    <t>Protipovod.opatř.na ochr.HMP</t>
  </si>
  <si>
    <t>0000013</t>
  </si>
  <si>
    <t>BABA II - rekon.IS</t>
  </si>
  <si>
    <t>0000050</t>
  </si>
  <si>
    <t>TV Slivenec</t>
  </si>
  <si>
    <t>0000083</t>
  </si>
  <si>
    <t>H.Počernice - ČOV Svépravice</t>
  </si>
  <si>
    <t>0000085</t>
  </si>
  <si>
    <t>TV Řepy</t>
  </si>
  <si>
    <t>0000088</t>
  </si>
  <si>
    <t>TV Libuš</t>
  </si>
  <si>
    <t>0000092</t>
  </si>
  <si>
    <t>TV Zličín</t>
  </si>
  <si>
    <t>0000093</t>
  </si>
  <si>
    <t>TV Kbely</t>
  </si>
  <si>
    <t>0000100</t>
  </si>
  <si>
    <t>TV Zbraslav</t>
  </si>
  <si>
    <t>0000101</t>
  </si>
  <si>
    <t>TV Újezd</t>
  </si>
  <si>
    <t>0000102</t>
  </si>
  <si>
    <t>TV Koloděje</t>
  </si>
  <si>
    <t>0000106</t>
  </si>
  <si>
    <t>TV Šeberov</t>
  </si>
  <si>
    <t>0000113</t>
  </si>
  <si>
    <t>TV Lipence</t>
  </si>
  <si>
    <t>0000114</t>
  </si>
  <si>
    <t>TV Stodůlky</t>
  </si>
  <si>
    <t>0000117</t>
  </si>
  <si>
    <t>TV Zbuzanská</t>
  </si>
  <si>
    <t>0000132</t>
  </si>
  <si>
    <t>TV Točná</t>
  </si>
  <si>
    <t>0000133</t>
  </si>
  <si>
    <t>TV Ďáblice</t>
  </si>
  <si>
    <t>0000134</t>
  </si>
  <si>
    <t>TV Dolní Počernice</t>
  </si>
  <si>
    <t>0000137</t>
  </si>
  <si>
    <t>TV Kyje - Hutě</t>
  </si>
  <si>
    <t>0000138</t>
  </si>
  <si>
    <t>TV Kunratice</t>
  </si>
  <si>
    <t>0000152</t>
  </si>
  <si>
    <t>TV  Dolní Chabry</t>
  </si>
  <si>
    <t>0000161</t>
  </si>
  <si>
    <t>0000196</t>
  </si>
  <si>
    <t>TV Klánovice</t>
  </si>
  <si>
    <t>0000204</t>
  </si>
  <si>
    <t>TV Nebušice</t>
  </si>
  <si>
    <t>0000218</t>
  </si>
  <si>
    <t>TV Jahodnice</t>
  </si>
  <si>
    <t>0003082</t>
  </si>
  <si>
    <t>TV Radotín</t>
  </si>
  <si>
    <t>0003090</t>
  </si>
  <si>
    <t>TV Řeporyje</t>
  </si>
  <si>
    <t>0003103</t>
  </si>
  <si>
    <t>TV Lochkov</t>
  </si>
  <si>
    <t>0003106</t>
  </si>
  <si>
    <t>TV Suchdol</t>
  </si>
  <si>
    <t>0003111</t>
  </si>
  <si>
    <t>TV Lysolaje</t>
  </si>
  <si>
    <t>0003113</t>
  </si>
  <si>
    <t>TV Přední Kopanina</t>
  </si>
  <si>
    <t>0003119</t>
  </si>
  <si>
    <t>TV Čakovice</t>
  </si>
  <si>
    <t>0003127</t>
  </si>
  <si>
    <t>TV Běchovice</t>
  </si>
  <si>
    <t>0003136</t>
  </si>
  <si>
    <t>TV Satalice</t>
  </si>
  <si>
    <t>0003140</t>
  </si>
  <si>
    <t>TV Újezd nad Lesy</t>
  </si>
  <si>
    <t>0003145</t>
  </si>
  <si>
    <t>TV Vinoř</t>
  </si>
  <si>
    <t>0003150</t>
  </si>
  <si>
    <t>TV Benice</t>
  </si>
  <si>
    <t>0003151</t>
  </si>
  <si>
    <t>TV Dubeč</t>
  </si>
  <si>
    <t>0003168</t>
  </si>
  <si>
    <t>TV Křeslice</t>
  </si>
  <si>
    <t>0003171</t>
  </si>
  <si>
    <t>TV Štěrboholy</t>
  </si>
  <si>
    <t>0003295</t>
  </si>
  <si>
    <t>TV Horní Počernice</t>
  </si>
  <si>
    <t>0004506</t>
  </si>
  <si>
    <t>TV Velká Chuchle</t>
  </si>
  <si>
    <t>0004507</t>
  </si>
  <si>
    <t>TV Vokovice</t>
  </si>
  <si>
    <t>0007499</t>
  </si>
  <si>
    <t>0007500</t>
  </si>
  <si>
    <t>TV Praha 6</t>
  </si>
  <si>
    <t>0007981</t>
  </si>
  <si>
    <t>TV Za Horou</t>
  </si>
  <si>
    <t>0008274</t>
  </si>
  <si>
    <t>TV Sedlec</t>
  </si>
  <si>
    <t>0008498</t>
  </si>
  <si>
    <t>Vodovodní řad Nová Ves</t>
  </si>
  <si>
    <t>0008548</t>
  </si>
  <si>
    <t>Kanal. sběrač H - prodl. do Běchovic</t>
  </si>
  <si>
    <t>0008588</t>
  </si>
  <si>
    <t>TV Malá Ohrada</t>
  </si>
  <si>
    <t>0008618</t>
  </si>
  <si>
    <t>TV Praha 4</t>
  </si>
  <si>
    <t>0008781</t>
  </si>
  <si>
    <t>Prodloužení sběrače "T" do  Třebonic</t>
  </si>
  <si>
    <t>0008950</t>
  </si>
  <si>
    <t>TV Praha 15</t>
  </si>
  <si>
    <t>0040018</t>
  </si>
  <si>
    <t>Dofakturace pro kap. 02</t>
  </si>
  <si>
    <t>0040019</t>
  </si>
  <si>
    <t>Prodlouženi sběrače G do Uhříněvsi</t>
  </si>
  <si>
    <t>0040020</t>
  </si>
  <si>
    <t>TV Letňany</t>
  </si>
  <si>
    <t>0040021</t>
  </si>
  <si>
    <t>TV Petrovice</t>
  </si>
  <si>
    <t>0040297</t>
  </si>
  <si>
    <t>TV Hloubětín</t>
  </si>
  <si>
    <t>Dost. vod. řadu Šeberov-Kateřinky-Újezd u Průhonic</t>
  </si>
  <si>
    <t>Rekonstrukce MaR a el. ČM 3. a 4. st.</t>
  </si>
  <si>
    <t>Rekonstrukce kolektorů Západ- I. etapa</t>
  </si>
  <si>
    <t>0004510</t>
  </si>
  <si>
    <t>Rek. požárních předělů a dveří obl. Západ a Východ</t>
  </si>
  <si>
    <t>0007546</t>
  </si>
  <si>
    <t>Zabezpečenost vodohospod. objektů na území HMP</t>
  </si>
  <si>
    <t>0040025</t>
  </si>
  <si>
    <t>ÚČOV - rekonstrukce vyhnívacích nádrží, I. část</t>
  </si>
  <si>
    <t>0040026</t>
  </si>
  <si>
    <t>ÚČOV- výstavba kalových sil vč.dezodorizace</t>
  </si>
  <si>
    <t>0040298</t>
  </si>
  <si>
    <t>Rek. NN + měření teploty všechny oblasti 1. část</t>
  </si>
  <si>
    <t>0006963</t>
  </si>
  <si>
    <t>Celk. přest. a rozšíření ÚČOV Císař. ostrov</t>
  </si>
  <si>
    <t>0008521</t>
  </si>
  <si>
    <t>Sběrný dvůr Běchovice</t>
  </si>
  <si>
    <t>Výkup vodních ploch</t>
  </si>
  <si>
    <t>0002003</t>
  </si>
  <si>
    <t>Výkupy lesních pozemků</t>
  </si>
  <si>
    <t>0004272</t>
  </si>
  <si>
    <t>Sběrné dvory</t>
  </si>
  <si>
    <t>0004857</t>
  </si>
  <si>
    <t>Kinského zahrada - obnova, I. etapa</t>
  </si>
  <si>
    <t>0004859</t>
  </si>
  <si>
    <t>Stromovka - obnova, I. etapa</t>
  </si>
  <si>
    <t>0005284</t>
  </si>
  <si>
    <t>Investice související s areály zeleně I.kategorie</t>
  </si>
  <si>
    <t>0006957</t>
  </si>
  <si>
    <t>0007528</t>
  </si>
  <si>
    <t>Kompostárny</t>
  </si>
  <si>
    <t>0007529</t>
  </si>
  <si>
    <t>Areál Hostivař</t>
  </si>
  <si>
    <t>0007531</t>
  </si>
  <si>
    <t>Rekreační park - Hostivař</t>
  </si>
  <si>
    <t>0008305</t>
  </si>
  <si>
    <t>Realizace nových ploch lesů</t>
  </si>
  <si>
    <t>0008653</t>
  </si>
  <si>
    <t>Realizace opatření vyplýv. z energet. auditů</t>
  </si>
  <si>
    <t>0040027</t>
  </si>
  <si>
    <t>Dětská hřiště v lesích</t>
  </si>
  <si>
    <t>06 - Kultura, sport a cestovní ruch</t>
  </si>
  <si>
    <t>MHMP - SMT</t>
  </si>
  <si>
    <t>3419</t>
  </si>
  <si>
    <t>Ostatní tělovýchovná činnost</t>
  </si>
  <si>
    <t>DIVADLO MINOR</t>
  </si>
  <si>
    <t>3311</t>
  </si>
  <si>
    <t>Divadelní činnost</t>
  </si>
  <si>
    <t>DIVADLO NA VINOHRADECH</t>
  </si>
  <si>
    <t>DIVADLO NA ZÁBRADLÍ</t>
  </si>
  <si>
    <t>DIVADLO POD PALMOVKOU</t>
  </si>
  <si>
    <t>DIVADLO S + H</t>
  </si>
  <si>
    <t>DIVADLO V DLOUHÉ</t>
  </si>
  <si>
    <t>GALERIE HMP</t>
  </si>
  <si>
    <t>3315</t>
  </si>
  <si>
    <t>Činnosti muzeí a galerií</t>
  </si>
  <si>
    <t>HUD.DIVADLO V KARLÍNĚ</t>
  </si>
  <si>
    <t>HVĚZDÁRNA A PLANETÁRIUM</t>
  </si>
  <si>
    <t>3319</t>
  </si>
  <si>
    <t>Ostatní záležitosti kultury</t>
  </si>
  <si>
    <t>3322</t>
  </si>
  <si>
    <t>Zachování a obnova kulturních památek</t>
  </si>
  <si>
    <t>MUZEUM HMP</t>
  </si>
  <si>
    <t>MĚSTSKÁ DIVADLA PRAŽSKÁ</t>
  </si>
  <si>
    <t>MĚSTSKÁ KNIHOVNA PRAHA</t>
  </si>
  <si>
    <t>3314</t>
  </si>
  <si>
    <t>Činnosti knihovnické</t>
  </si>
  <si>
    <t>NKP VYŠEHRAD</t>
  </si>
  <si>
    <t>Odbor kultury, památkové péče a cest.ruchu</t>
  </si>
  <si>
    <t>2143</t>
  </si>
  <si>
    <t>Cestovní ruch</t>
  </si>
  <si>
    <t>3392</t>
  </si>
  <si>
    <t>Zájmová činnost v kultuře</t>
  </si>
  <si>
    <t>3399</t>
  </si>
  <si>
    <t>Ostatní záležitosti kultury,církví a sděl.prostř.</t>
  </si>
  <si>
    <t>PRAŽ.INFORMAČNÍ SLUŽBA</t>
  </si>
  <si>
    <t>STUDIO YPSILON</t>
  </si>
  <si>
    <t>SYMFONICKÝ ORCHESTR FOK</t>
  </si>
  <si>
    <t>3312</t>
  </si>
  <si>
    <t>Hudební činnost</t>
  </si>
  <si>
    <t>Sek.radního pro oblast kultury,pam.péče a vol.času</t>
  </si>
  <si>
    <t>ŠVANDOVO DIVADLO</t>
  </si>
  <si>
    <t>0008239</t>
  </si>
  <si>
    <t>TV-investiční výstavba a modernizace sportovišť a dětských hřišť</t>
  </si>
  <si>
    <t>0004604</t>
  </si>
  <si>
    <t>Rek.střechy</t>
  </si>
  <si>
    <t>Poříz.klimatizace-dům U Kamen.zvonu</t>
  </si>
  <si>
    <t>0004611</t>
  </si>
  <si>
    <t>Rek.Bílkovy vily</t>
  </si>
  <si>
    <t>0040047</t>
  </si>
  <si>
    <t>Rek. Rothmayerovy vily</t>
  </si>
  <si>
    <t>0040048</t>
  </si>
  <si>
    <t>Revitalizace Clam-Gallasova paláce</t>
  </si>
  <si>
    <t>Zříz.celoobloh.videoprojekčního systému-PL</t>
  </si>
  <si>
    <t>0006122</t>
  </si>
  <si>
    <t>Slovanská epopej</t>
  </si>
  <si>
    <t>0004740</t>
  </si>
  <si>
    <t>Dostavba budov v areálu Vojtěchov</t>
  </si>
  <si>
    <t>0007777</t>
  </si>
  <si>
    <t>Výstavba depozitáře "E" Stodůlky</t>
  </si>
  <si>
    <t>0007778</t>
  </si>
  <si>
    <t>Rekonstr.a přest. hl.budovy p.o.Muzeum hl.m.Prahy</t>
  </si>
  <si>
    <t>Rek.divadla Rokoko</t>
  </si>
  <si>
    <t>0008757</t>
  </si>
  <si>
    <t>Rek.a modern.knih.Ruská</t>
  </si>
  <si>
    <t>Rezerva kapitoly 0619</t>
  </si>
  <si>
    <t>09 - Vnitřní správa</t>
  </si>
  <si>
    <t>Odbor daní, poplatků a cen</t>
  </si>
  <si>
    <t>Správce: 0012 - Ing. Martin Trnka</t>
  </si>
  <si>
    <t>Odbor hospodářské správy</t>
  </si>
  <si>
    <t>2111</t>
  </si>
  <si>
    <t>Příjmy z poskytování služeb a výrobků</t>
  </si>
  <si>
    <t>Celkem správce: 0012 - Ing. Martin Trnka</t>
  </si>
  <si>
    <t>Odbor - Kancelář primátora</t>
  </si>
  <si>
    <t>3541</t>
  </si>
  <si>
    <t>Prevence před drogami, alk.,nikot.aj. návyk.lát.</t>
  </si>
  <si>
    <t>Odbor public relations</t>
  </si>
  <si>
    <t>6171</t>
  </si>
  <si>
    <t>Činnost místní správy</t>
  </si>
  <si>
    <t>Správce: 0002 - Markéta Reedová</t>
  </si>
  <si>
    <t>Odbor  fondů Evropské unie</t>
  </si>
  <si>
    <t>Celkem správce: 0002 - Markéta Reedová</t>
  </si>
  <si>
    <t>Odbor informatiky</t>
  </si>
  <si>
    <t>Archiv hl. m. Prahy</t>
  </si>
  <si>
    <t>6211</t>
  </si>
  <si>
    <t>Archivní činnost</t>
  </si>
  <si>
    <t>00000100 - dotace z rozpočtu HMP na způsobilé výdaje - JPD</t>
  </si>
  <si>
    <t>Kancelář ředitele magistrátu</t>
  </si>
  <si>
    <t>6112</t>
  </si>
  <si>
    <t>Zastupitelstva obcí</t>
  </si>
  <si>
    <t>2222</t>
  </si>
  <si>
    <t>Kontrola technické způsobilosti vozidel</t>
  </si>
  <si>
    <t>3349</t>
  </si>
  <si>
    <t>Ostatní záležitosti sdělovacích prostředků</t>
  </si>
  <si>
    <t>Odbor zahraničních vztahů</t>
  </si>
  <si>
    <t>Jednotná báze GIS</t>
  </si>
  <si>
    <t>Nástroje pro řízení procesů a služeb</t>
  </si>
  <si>
    <t>Praha v informačním věku</t>
  </si>
  <si>
    <t>Projekt upgrade metropolitní sítě</t>
  </si>
  <si>
    <t>Systém pro účetnictví a rozpočtování</t>
  </si>
  <si>
    <t>Telematika - rozvoj</t>
  </si>
  <si>
    <t>0002912</t>
  </si>
  <si>
    <t>Výpočetní technika a progr. vybav. pro MHMP</t>
  </si>
  <si>
    <t>0004379</t>
  </si>
  <si>
    <t>Bezdrátová Praha</t>
  </si>
  <si>
    <t>0008936</t>
  </si>
  <si>
    <t>Pražské centrum Kartových služeb</t>
  </si>
  <si>
    <t>0008975</t>
  </si>
  <si>
    <t>Integrační Platforma</t>
  </si>
  <si>
    <t>0040076</t>
  </si>
  <si>
    <t>AP - Implem. Městský mýtný systém</t>
  </si>
  <si>
    <t>0040082</t>
  </si>
  <si>
    <t>AP - implementace agendového systému</t>
  </si>
  <si>
    <t>0040083</t>
  </si>
  <si>
    <t>AP-Implem.jednotné apl.báze DMS</t>
  </si>
  <si>
    <t>0040084</t>
  </si>
  <si>
    <t>AP-Implem.jednotné apl.bázeSSL</t>
  </si>
  <si>
    <t>0040086</t>
  </si>
  <si>
    <t>BP - Unifikace a optimalizace systémů</t>
  </si>
  <si>
    <t>0040088</t>
  </si>
  <si>
    <t>PK - HelpDesk</t>
  </si>
  <si>
    <t>0040098</t>
  </si>
  <si>
    <t>PK-Kontaktní centrum</t>
  </si>
  <si>
    <t>0040099</t>
  </si>
  <si>
    <t>PK-Roz.port a vytv.jedn.sys.pro kom. s obč. a org.</t>
  </si>
  <si>
    <t>0040100</t>
  </si>
  <si>
    <t>TI - Bezpečnost IS</t>
  </si>
  <si>
    <t>0040101</t>
  </si>
  <si>
    <t>TI - Inf.systém Krizového řízení (ISKŘ)</t>
  </si>
  <si>
    <t>0040102</t>
  </si>
  <si>
    <t>TI - Konsolidace databází</t>
  </si>
  <si>
    <t>0040103</t>
  </si>
  <si>
    <t>TI - Konsolidace serverového prostoru</t>
  </si>
  <si>
    <t>0040104</t>
  </si>
  <si>
    <t>TI - Městský kamerový systém</t>
  </si>
  <si>
    <t>0040105</t>
  </si>
  <si>
    <t>TI - User managements syst</t>
  </si>
  <si>
    <t>0040106</t>
  </si>
  <si>
    <t>TI - Vybudování datového centra</t>
  </si>
  <si>
    <t>Napojení obj. Chodovec na přístavbu</t>
  </si>
  <si>
    <t>0004675</t>
  </si>
  <si>
    <t>Výměna a modernizace tech. vybavení AMP Chodovec</t>
  </si>
  <si>
    <t>Společný objekt Chodovec II</t>
  </si>
  <si>
    <t>0030000</t>
  </si>
  <si>
    <t>OPPA - rezerva</t>
  </si>
  <si>
    <t>00000087 - OPPA</t>
  </si>
  <si>
    <t>Elektronizace úřední desky MHMP</t>
  </si>
  <si>
    <t>Rekonstrukce Emauzy</t>
  </si>
  <si>
    <t>0005778</t>
  </si>
  <si>
    <t>Obměna a doplnění rozmnožovací techniky</t>
  </si>
  <si>
    <t>0006104</t>
  </si>
  <si>
    <t>Obměna vozidel autoparku MHMP</t>
  </si>
  <si>
    <t>0006567</t>
  </si>
  <si>
    <t>Rozšíření služeb telefonní ústředny MHMP</t>
  </si>
  <si>
    <t>0007052</t>
  </si>
  <si>
    <t>Úpravy a vybavení objektů MHMP</t>
  </si>
  <si>
    <t>0008103</t>
  </si>
  <si>
    <t>Vybudování multifunkčního sálu v Nové radnici</t>
  </si>
  <si>
    <t>0040110</t>
  </si>
  <si>
    <t>Systém generálního klíče</t>
  </si>
  <si>
    <t>0040111</t>
  </si>
  <si>
    <t>Technologické vybavení energocentra v NÚB</t>
  </si>
  <si>
    <t>Nást. domu Olšanská 7</t>
  </si>
  <si>
    <t>01 - ROZVOJ OBCE</t>
  </si>
  <si>
    <t>2121</t>
  </si>
  <si>
    <t>Stavebnictví</t>
  </si>
  <si>
    <t>Správce: 0014 - Martin Langmajer</t>
  </si>
  <si>
    <t>Odbor stavební</t>
  </si>
  <si>
    <t>Odbor územního plánu</t>
  </si>
  <si>
    <t>3635</t>
  </si>
  <si>
    <t>Územní plánování</t>
  </si>
  <si>
    <t>ÚTVAR ROZVOJE HL.M.P P1</t>
  </si>
  <si>
    <t>Celkem správce: 0014 - Martin Langmajer</t>
  </si>
  <si>
    <t>HMP-MČ PRAHA 10</t>
  </si>
  <si>
    <t>0040001</t>
  </si>
  <si>
    <t>Rekonstrukce panelových domů Vlasta</t>
  </si>
  <si>
    <t>Radnice-výstavba nové budovy</t>
  </si>
  <si>
    <t>0008397</t>
  </si>
  <si>
    <t>Rekonstrukce Centra volného času</t>
  </si>
  <si>
    <t>HMP-MČ DUBEČ</t>
  </si>
  <si>
    <t>Dostavba centra Dubeč</t>
  </si>
  <si>
    <t>DPS Nebušice-rozšíření</t>
  </si>
  <si>
    <t>0000209</t>
  </si>
  <si>
    <t>Byty Beranka</t>
  </si>
  <si>
    <t>0000221</t>
  </si>
  <si>
    <t>Chráněné byty Ďáblice</t>
  </si>
  <si>
    <t>0000244</t>
  </si>
  <si>
    <t>Nebušice 24 bj.</t>
  </si>
  <si>
    <t>0007026</t>
  </si>
  <si>
    <t>Bytový soubor Hloubětín</t>
  </si>
  <si>
    <t>0007058</t>
  </si>
  <si>
    <t>Chráněné byty Klánovice</t>
  </si>
  <si>
    <t>0007495</t>
  </si>
  <si>
    <t>Byty Zličín</t>
  </si>
  <si>
    <t>0007501</t>
  </si>
  <si>
    <t>Vysočany - Ocelářská</t>
  </si>
  <si>
    <t>0007502</t>
  </si>
  <si>
    <t>Čakovice III, byty</t>
  </si>
  <si>
    <t>0008613</t>
  </si>
  <si>
    <t>Bytové domy Dolní Počernice-Jih</t>
  </si>
  <si>
    <t>0008614</t>
  </si>
  <si>
    <t>Byty Sobín</t>
  </si>
  <si>
    <t>0040004</t>
  </si>
  <si>
    <t>Studie Praha 10 městská část</t>
  </si>
  <si>
    <t>Rekonstrukce dvouletkových domů</t>
  </si>
  <si>
    <t>Infrastruktura centra Praha-Dubeč</t>
  </si>
  <si>
    <t>Jižní koridor Rozvadovské spojky</t>
  </si>
  <si>
    <t>Oddychová zóna Karlín</t>
  </si>
  <si>
    <t>Zokruhování výtlačného řadu Praha východ</t>
  </si>
  <si>
    <t>0000057</t>
  </si>
  <si>
    <t>Prodloužení stoky A2</t>
  </si>
  <si>
    <t>0000090</t>
  </si>
  <si>
    <t>IP pro stavby v kap.01</t>
  </si>
  <si>
    <t>0000187</t>
  </si>
  <si>
    <t>Kolektor Václavské náměstí</t>
  </si>
  <si>
    <t>0004323</t>
  </si>
  <si>
    <t>Výjezd Horní Měcholupy-Petrovice</t>
  </si>
  <si>
    <t>0004503</t>
  </si>
  <si>
    <t>Spol. centrum Uhříněves - stat.stabilizace</t>
  </si>
  <si>
    <t>0004679</t>
  </si>
  <si>
    <t>Maniny - PPO, snížení nivelity Karlín</t>
  </si>
  <si>
    <t>0007496</t>
  </si>
  <si>
    <t>Kolektor Centrum-Smíchov</t>
  </si>
  <si>
    <t>0008264</t>
  </si>
  <si>
    <t>Pobřežní III - proplachovací kanál Karlín</t>
  </si>
  <si>
    <t>0008265</t>
  </si>
  <si>
    <t>Pobřežní IV.- infrast.pro jižní obchvat</t>
  </si>
  <si>
    <t>0008267</t>
  </si>
  <si>
    <t>Radotín - rekreační zóna</t>
  </si>
  <si>
    <t>0008268</t>
  </si>
  <si>
    <t>Rokytka - rozvoj území</t>
  </si>
  <si>
    <t>0008615</t>
  </si>
  <si>
    <t>Kolektor Hlávkův most</t>
  </si>
  <si>
    <t>0009276</t>
  </si>
  <si>
    <t>TV Chaby stavba 50</t>
  </si>
  <si>
    <t>0009812</t>
  </si>
  <si>
    <t>Na Pomezí byty + TI</t>
  </si>
  <si>
    <t>Park Hloubětín</t>
  </si>
  <si>
    <t>HMP-MČ SLIVENEC</t>
  </si>
  <si>
    <t>Rek. parkového centra obce</t>
  </si>
  <si>
    <t>0000016</t>
  </si>
  <si>
    <t>Centrální park JZM I</t>
  </si>
  <si>
    <t>0004502</t>
  </si>
  <si>
    <t>Park U Čeňků</t>
  </si>
  <si>
    <t>0008262</t>
  </si>
  <si>
    <t>JM I - ukončení Centrálního parku</t>
  </si>
  <si>
    <t>HMP-MČ PRAHA 2</t>
  </si>
  <si>
    <t>00000710 - FOMBF</t>
  </si>
  <si>
    <t>HMP-MČ PRAHA 14</t>
  </si>
  <si>
    <t>HMP-MČ PRAHA 17</t>
  </si>
  <si>
    <t>04 - Školství,mládež a samospráva</t>
  </si>
  <si>
    <t>Správce: 0005 - Ing. Marie Kousalíková</t>
  </si>
  <si>
    <t>1.MŠ ČENTICKÁ 2222  P21</t>
  </si>
  <si>
    <t>3111</t>
  </si>
  <si>
    <t>Předškolní zařízení</t>
  </si>
  <si>
    <t>00033353 - Přímé náklady na vzdělávání-kraje</t>
  </si>
  <si>
    <t>DD KLÁNOVICE  P9</t>
  </si>
  <si>
    <t>4322</t>
  </si>
  <si>
    <t>Ústavy péče pro mládež</t>
  </si>
  <si>
    <t>DD NÁRODNÍCH HRDINŮ  P9</t>
  </si>
  <si>
    <t>DDM HERRMANNOVÁ  P12</t>
  </si>
  <si>
    <t>3421</t>
  </si>
  <si>
    <t>Využití volného času dětí a mládeže</t>
  </si>
  <si>
    <t>DDM HMP KARLÍN  P8</t>
  </si>
  <si>
    <t>3144</t>
  </si>
  <si>
    <t>Školy v přírodě</t>
  </si>
  <si>
    <t>DDM MĚŠICKÁ  P9</t>
  </si>
  <si>
    <t>DDM POD STRAŠNIC.VINICÍ</t>
  </si>
  <si>
    <t>DDM PŘEMYŠLENSKÁ  P8</t>
  </si>
  <si>
    <t>DDM RATIBOŘICKÁ  HORNÍ POČERNICE</t>
  </si>
  <si>
    <t>DDM ROHOVÁ  P6</t>
  </si>
  <si>
    <t>DDM SLEZSKÁ  P2</t>
  </si>
  <si>
    <t>DDM U BOROVIČEK  P6</t>
  </si>
  <si>
    <t>DDM ULITA,NA BALKÁNĚ  P3</t>
  </si>
  <si>
    <t>DDM ŠIMÁČKOVA  P7</t>
  </si>
  <si>
    <t>DDM ŠTEFÁNIKOVA  P5</t>
  </si>
  <si>
    <t>DM A ŠJ LOVOSICKÁ  P9</t>
  </si>
  <si>
    <t>3147</t>
  </si>
  <si>
    <t>Domovy mládeže</t>
  </si>
  <si>
    <t>DM NEKLANOVA  P2</t>
  </si>
  <si>
    <t>DM POBŘEŽNÍ  P8</t>
  </si>
  <si>
    <t>DM STUDENTSKÁ  P6</t>
  </si>
  <si>
    <t>GYM. AK. ŠTĚPÁNSKÁ  P1</t>
  </si>
  <si>
    <t>3121</t>
  </si>
  <si>
    <t>Gymnázia</t>
  </si>
  <si>
    <t>GYM. ARABSKÁ  P6</t>
  </si>
  <si>
    <t>GYM. BOTIČSKÁ  P2</t>
  </si>
  <si>
    <t>GYM. BUDĚJOVICKÁ  P4</t>
  </si>
  <si>
    <t>GYM. CH. D. ZBOROVSKÁ  P5</t>
  </si>
  <si>
    <t>GYM. CHODOVICKÁ  P9</t>
  </si>
  <si>
    <t>GYM. J.G.JARKOVSKÉHO  P1</t>
  </si>
  <si>
    <t>GYM. J.H. MEZI ŠKOLAMI P5</t>
  </si>
  <si>
    <t>GYM. J.KEPLERA  P6</t>
  </si>
  <si>
    <t>GYM. J.NERUDY HELLICHOVA</t>
  </si>
  <si>
    <t>GYM. LITOMĚŘICKÁ  P9</t>
  </si>
  <si>
    <t>GYM. NA PRAŽAČCE  P3</t>
  </si>
  <si>
    <t>GYM. NA VÍTĚZNÉ PLÁNI  P4</t>
  </si>
  <si>
    <t>GYM. NA ZATLANCE  P5</t>
  </si>
  <si>
    <t>GYM. NAD ALEJÍ  P6</t>
  </si>
  <si>
    <t>GYM. NAD KAVALÍRKOU  P5</t>
  </si>
  <si>
    <t>GYM. NAD ŠTOLOU  P7</t>
  </si>
  <si>
    <t>GYM. O.PAVLA,LOUČANSKÁ P5</t>
  </si>
  <si>
    <t>GYM. OHRADNÍ  P4</t>
  </si>
  <si>
    <t>GYM. OMSKÁ  P10</t>
  </si>
  <si>
    <t>GYM. OPATOV  P4</t>
  </si>
  <si>
    <t>GYM. PERNEROVA  P8</t>
  </si>
  <si>
    <t>GYM. POSTUPICKÁ  P4</t>
  </si>
  <si>
    <t>GYM. PROF.J.PATOČKY  P1</t>
  </si>
  <si>
    <t>GYM. PÍSNICKÁ  P4</t>
  </si>
  <si>
    <t>MĚSTSKÁ POLIKLINIKA PRAHA</t>
  </si>
  <si>
    <t>GYM. PŘÍPOTOČNÍ  P10</t>
  </si>
  <si>
    <t>GYM. SLADKOVSKÉHO NÁM. P3</t>
  </si>
  <si>
    <t>GYM. VODĚRADSKÁ  P10</t>
  </si>
  <si>
    <t>GYM. ŠPITÁLSKÁ  P9</t>
  </si>
  <si>
    <t>GYM. ČAKOVICE  P9</t>
  </si>
  <si>
    <t>GYM. ČESKOLIPSKÁ  P9</t>
  </si>
  <si>
    <t>GYM. ÚSTAVNÍ  P8</t>
  </si>
  <si>
    <t>GYM.,ZŠ A MŠ PRO SP JEČNÁ</t>
  </si>
  <si>
    <t>3124</t>
  </si>
  <si>
    <t>Speciální střední školy</t>
  </si>
  <si>
    <t>GYM.MALOSTRANSKÉ,JOSEFSKÁ</t>
  </si>
  <si>
    <t>GYM.U LIBEŇSKÉHO ZÁMKU P8</t>
  </si>
  <si>
    <t>GYM.a SŠ PRO ZP RADLICKÁ</t>
  </si>
  <si>
    <t>HOBBY CENTRUM 4  P4</t>
  </si>
  <si>
    <t>HOTELOVÁ ŠKOLA VRŠOVICKÁ</t>
  </si>
  <si>
    <t>3122</t>
  </si>
  <si>
    <t>Střední odborné školy</t>
  </si>
  <si>
    <t>HUDEBNÍ ŠK.HL.M.PRAHY  P3</t>
  </si>
  <si>
    <t>3239</t>
  </si>
  <si>
    <t>Záležitosti zájmového studia j.n.</t>
  </si>
  <si>
    <t>ISŠ NÁHORNÍ  P8</t>
  </si>
  <si>
    <t>3123</t>
  </si>
  <si>
    <t>Střední odborná učiliště a učiliště</t>
  </si>
  <si>
    <t>3114</t>
  </si>
  <si>
    <t>Speciální základní školy</t>
  </si>
  <si>
    <t>KONZERVATOŘ DUNCAN  P4</t>
  </si>
  <si>
    <t>3126</t>
  </si>
  <si>
    <t>Internátní speciální střední školy</t>
  </si>
  <si>
    <t>KONZERVATOŘ NA REJDIŠTI</t>
  </si>
  <si>
    <t>KONZERVATOŘ, VOŠ J.J.  P4</t>
  </si>
  <si>
    <t>3150</t>
  </si>
  <si>
    <t>Vyšší odborné školy</t>
  </si>
  <si>
    <t>MDDM        P13</t>
  </si>
  <si>
    <t>3119</t>
  </si>
  <si>
    <t>Ostatní záležitosti předšk.výchovy a zákl.vzdělání</t>
  </si>
  <si>
    <t>3299</t>
  </si>
  <si>
    <t>Ostatní záležitosti vzdělávání</t>
  </si>
  <si>
    <t>MS TRHANOVSKE NAM.  P10</t>
  </si>
  <si>
    <t>MŠ  HOROLEZECKÁ P15</t>
  </si>
  <si>
    <t>MŠ  SAUEROVA    P3</t>
  </si>
  <si>
    <t>MŠ ALŠOVY SADY       P4</t>
  </si>
  <si>
    <t>MŠ ANNY DRABÍKOVÉ   P11</t>
  </si>
  <si>
    <t>MŠ ARABSKÁ SE SPEC.PÉČÍ</t>
  </si>
  <si>
    <t>MŠ BAJKALSKÁ        P10</t>
  </si>
  <si>
    <t>MŠ BALKÁN            P3</t>
  </si>
  <si>
    <t>MŠ BENDOVA P6</t>
  </si>
  <si>
    <t>MŠ BENEŠOVSKÁ       P10</t>
  </si>
  <si>
    <t>MŠ BEZOVÁ            P4</t>
  </si>
  <si>
    <t>MŠ BLATENSKÁ        P11</t>
  </si>
  <si>
    <t>MŠ BOJASOVA          P8</t>
  </si>
  <si>
    <t>MŠ BOLESLAVOVA       P4</t>
  </si>
  <si>
    <t>MŠ BOLOŇSKÁ         P15</t>
  </si>
  <si>
    <t>MŠ BUBENÍČKOVA</t>
  </si>
  <si>
    <t>MŠ BUKOVÁ            P3</t>
  </si>
  <si>
    <t>MŠ BĚHOUNKOVA 2300   P13</t>
  </si>
  <si>
    <t>MŠ BĚHOUNKOVA 2474         P13</t>
  </si>
  <si>
    <t>MŠ BÍLENECKÉ NÁM.</t>
  </si>
  <si>
    <t>MŠ CHABAŘOVICKÁ      P8</t>
  </si>
  <si>
    <t>MŠ CHABERÁČEK</t>
  </si>
  <si>
    <t>MŠ CHARLESE DE GAULLA</t>
  </si>
  <si>
    <t>MŠ CHLUPOVA 1798    P13</t>
  </si>
  <si>
    <t>MŠ CHLUPOVA 1799   P13</t>
  </si>
  <si>
    <t>MŠ CHMELOVÁ         P10</t>
  </si>
  <si>
    <t>MŠ CHODOVICKÁ HORNÍ PO</t>
  </si>
  <si>
    <t>MŠ CHVALETICKÁ      P14</t>
  </si>
  <si>
    <t>MŠ DOBRONICKÁ     LIBUŠ</t>
  </si>
  <si>
    <t>MŠ DOLNÍ MĚCHOLUPY        P10</t>
  </si>
  <si>
    <t>MŠ DRUŽSTEVNÍ OCHOZ  P4</t>
  </si>
  <si>
    <t>MŠ DUHA</t>
  </si>
  <si>
    <t>MŠ DVOULETKY        P10</t>
  </si>
  <si>
    <t>MŠ FILLOVA           P4</t>
  </si>
  <si>
    <t>MŠ GAGARINOVA</t>
  </si>
  <si>
    <t>MŠ GENERÁLA JANOUŠKA P9</t>
  </si>
  <si>
    <t>MŠ HELLICHOVA        P1</t>
  </si>
  <si>
    <t>MŠ HERČÍKOVA 2190    P13</t>
  </si>
  <si>
    <t>MŠ HLUBOČEPSKÁ 90    P5</t>
  </si>
  <si>
    <t>MŠ HORÁKOVA 2064        P13</t>
  </si>
  <si>
    <t>MŠ HOSTINSKÉHO 1534     P13</t>
  </si>
  <si>
    <t>MŠ HRABÁKOVA 2000   P11</t>
  </si>
  <si>
    <t>MŠ HRONCOVA 1882    P11</t>
  </si>
  <si>
    <t>MŠ HUSNÍKOVA 2076        P13</t>
  </si>
  <si>
    <t>MŠ HVĚZDIČKA          P12</t>
  </si>
  <si>
    <t>MŠ HŘIBSKÁ          P10</t>
  </si>
  <si>
    <t>MŠ II LIŠICKÁ  P21</t>
  </si>
  <si>
    <t>MŠ JAHŮDKA         P12</t>
  </si>
  <si>
    <t>MŠ JAKOBIHO   PETROVICE</t>
  </si>
  <si>
    <t>MŠ JANOUCHOVA       P11</t>
  </si>
  <si>
    <t>MŠ JAŽLOVICKÁ       P11</t>
  </si>
  <si>
    <t>MŠ JESENIOVA 204    P3</t>
  </si>
  <si>
    <t>MŠ JESENIOVA 4,6     P3</t>
  </si>
  <si>
    <t>MŠ JESENIOVA 98      P3</t>
  </si>
  <si>
    <t>MŠ JIHOZÁPADNÍ       P4</t>
  </si>
  <si>
    <t>MŠ JITŘNÍ            P4</t>
  </si>
  <si>
    <t>MŠ JIŘÍHO Z LOBKOVIC P3</t>
  </si>
  <si>
    <t>MŠ JUARÉZOVA    P6</t>
  </si>
  <si>
    <t>MŠ JÍLKOVA           P6</t>
  </si>
  <si>
    <t>MŠ JÍLOVSKÁ          P4</t>
  </si>
  <si>
    <t>MŠ K PODJEZDU        P4</t>
  </si>
  <si>
    <t>MŠ K POŠTĚ    KOLOVRATY</t>
  </si>
  <si>
    <t>MŠ K ROZTOKŮM</t>
  </si>
  <si>
    <t>MŠ K ZÁVĚTINÁM 815</t>
  </si>
  <si>
    <t>MŠ KE KAŠNĚ     LIBUŠ</t>
  </si>
  <si>
    <t>MŠ KLAUSOVA 2187      P13</t>
  </si>
  <si>
    <t>MŠ KLAUSOVA 2188   P13</t>
  </si>
  <si>
    <t>MŠ KLAUSOVA 2449          P13</t>
  </si>
  <si>
    <t>MŠ KLÁNOVICE</t>
  </si>
  <si>
    <t>MŠ KLÍČANSKÁ         P8</t>
  </si>
  <si>
    <t>MŠ KODAŇSKÁ         P10</t>
  </si>
  <si>
    <t>MŠ KONSTANTINOVA    P11</t>
  </si>
  <si>
    <t>MŠ KONĚVOVA        P3</t>
  </si>
  <si>
    <t>MŠ KORYCANSKÁ        P8</t>
  </si>
  <si>
    <t>MŠ KORÁLEK           P9</t>
  </si>
  <si>
    <t>MŠ KOSTELNÍ 37          P7</t>
  </si>
  <si>
    <t>MŠ KOSTLIVÉHO       P14</t>
  </si>
  <si>
    <t>MŠ KOTLASKA          P8</t>
  </si>
  <si>
    <t>MŠ KROUPOVA 2775</t>
  </si>
  <si>
    <t>MŠ KUKUČÍNOVA        P4</t>
  </si>
  <si>
    <t>MŠ KURANDOVÉ 669     P5</t>
  </si>
  <si>
    <t>MŠ KŘEJPSKÉHO 1503  P11</t>
  </si>
  <si>
    <t>MŠ LAUDOVA  P6</t>
  </si>
  <si>
    <t>MŠ LETENSKÁ          P1</t>
  </si>
  <si>
    <t>MŠ LETOHRADSKÁ       P7</t>
  </si>
  <si>
    <t>MŠ LEŠENSKÁ          P8</t>
  </si>
  <si>
    <t>MŠ LIBICKÁ           P3</t>
  </si>
  <si>
    <t>MŠ LIBKOVSKÁ        P15</t>
  </si>
  <si>
    <t>MŠ LIBOCKÁ P6</t>
  </si>
  <si>
    <t>MŠ LIBČICKÁ          P8</t>
  </si>
  <si>
    <t>MŠ LITVÍNOVSKÁ       P9</t>
  </si>
  <si>
    <t>MŠ LOHNISKÉHO 830    P5</t>
  </si>
  <si>
    <t>MŠ LOHNISKÉHO 851    P5</t>
  </si>
  <si>
    <t>MŠ LOJOVICKÁ      LIBUŠ</t>
  </si>
  <si>
    <t>MŠ MADOLINKA        P11</t>
  </si>
  <si>
    <t>MŠ MAGNITOGORSKÁ    P10</t>
  </si>
  <si>
    <t>MŠ MARKUŠOVA        P11</t>
  </si>
  <si>
    <t>MŠ MASNÁ            P1</t>
  </si>
  <si>
    <t>MŠ MATJUCHINOVA ZBRASL.</t>
  </si>
  <si>
    <t>MŠ MATĚCHOVA         P4</t>
  </si>
  <si>
    <t>MŠ MEZI DOMY  LIBUŠ</t>
  </si>
  <si>
    <t>MŠ MEZI ŠKOLAMI 2323    P13</t>
  </si>
  <si>
    <t>MŠ MEZI ŠKOLAMI 2482             P13</t>
  </si>
  <si>
    <t>MŠ MEZIVRŠI          P4</t>
  </si>
  <si>
    <t>MŠ MEZIŠKOLSKÁ       P6</t>
  </si>
  <si>
    <t>MŠ MILÁNSKÁ 472     P15</t>
  </si>
  <si>
    <t>MŠ MLÁDEŽNICKÁ      P10</t>
  </si>
  <si>
    <t>MŠ MOHYLOVÁ 1964      P13</t>
  </si>
  <si>
    <t>MŠ MONTESSORI   P12</t>
  </si>
  <si>
    <t>MŠ MOTÝLEK           P6</t>
  </si>
  <si>
    <t>MŠ MÍROVÉHO HNUTÍ   P11</t>
  </si>
  <si>
    <t>MŠ NA BUČÁNCE        P4</t>
  </si>
  <si>
    <t>MŠ NA CHODOVCI       P4</t>
  </si>
  <si>
    <t>MŠ NA DLOUHÉM LÁNU   P6</t>
  </si>
  <si>
    <t>MŠ NA DĚKANCE        P2</t>
  </si>
  <si>
    <t>MŠ NA KORÁBĚ         P8</t>
  </si>
  <si>
    <t>MŠ NA OKRAJI         P6</t>
  </si>
  <si>
    <t>MŠ NA PĚŠINÁCH       P8</t>
  </si>
  <si>
    <t>MŠ NA PŘESYPU        P8</t>
  </si>
  <si>
    <t>MŠ NA SMETANCE       P2</t>
  </si>
  <si>
    <t>MŠ NA VRCHOLU        P3</t>
  </si>
  <si>
    <t>MŠ NA VÝŠINÁCH       P7</t>
  </si>
  <si>
    <t>MŠ NA ZVONIČCE       P4</t>
  </si>
  <si>
    <t>MŠ NAD KAZANKOU</t>
  </si>
  <si>
    <t>MŠ NAD PARKEM  ZBRASLAV</t>
  </si>
  <si>
    <t>MŠ NAD ŠTOLOU        P7</t>
  </si>
  <si>
    <t>MŠ NEBUŠICE</t>
  </si>
  <si>
    <t>MŠ NEDVĚZSKÁ        P10</t>
  </si>
  <si>
    <t>MŠ NOVOBORSKÁ        P9</t>
  </si>
  <si>
    <t>MŠ NÁM. 14.ŘÍJNA 9a  P5</t>
  </si>
  <si>
    <t>MŠ NÁM.OSVOBODITELŮ  P5</t>
  </si>
  <si>
    <t>MŠ NÁRODNÍ TŘÍDA 37  P1</t>
  </si>
  <si>
    <t>MŠ NĚMČICKÁ 1111     P4</t>
  </si>
  <si>
    <t>MŠ OBLÁČEK           P9</t>
  </si>
  <si>
    <t>MŠ OHRADNÍ           P4</t>
  </si>
  <si>
    <t>MŠ OMSKÁ            P10</t>
  </si>
  <si>
    <t>MŠ OVČÍ HÁJEK  2177  P13</t>
  </si>
  <si>
    <t>MŠ OÁZA         P12</t>
  </si>
  <si>
    <t>MŠ PACULOVA         P14</t>
  </si>
  <si>
    <t>MŠ PARLÉŘOVA         P6</t>
  </si>
  <si>
    <t>MŠ PARMSKÁ I        P15</t>
  </si>
  <si>
    <t>MŠ PARMSKÁ II       P15</t>
  </si>
  <si>
    <t>MŠ PASTELKA         P12</t>
  </si>
  <si>
    <t>MŠ PASTELKA P6</t>
  </si>
  <si>
    <t>MŠ PEROUTKOVA 24/1004     P5</t>
  </si>
  <si>
    <t>MŠ PEŠKOVA 963       P5</t>
  </si>
  <si>
    <t>MŠ PLAMÍNKOVÉ        P4</t>
  </si>
  <si>
    <t>MŠ POD KROCÍNKOU     P9</t>
  </si>
  <si>
    <t>MŠ PODBĚLOHORSKÁ    P5</t>
  </si>
  <si>
    <t>MŠ PODPĚROVA 1880       P13</t>
  </si>
  <si>
    <t>MŠ PODSAĎÁČEK         P12</t>
  </si>
  <si>
    <t>MŠ POHÁDKA          P12</t>
  </si>
  <si>
    <t>MŠ POZNAŇSKÁ         P8</t>
  </si>
  <si>
    <t>MŠ PRAHA - KBELY</t>
  </si>
  <si>
    <t>MŠ PRAHA - KUNRATICE, PŘEDŠKOLNÍ</t>
  </si>
  <si>
    <t>MŠ PRAHA 5- SMÍCHOV,  NAD PALATOU 613</t>
  </si>
  <si>
    <t>MŠ PRAHA 9 - SATALICE</t>
  </si>
  <si>
    <t>MŠ PRAHA LOCHKOV</t>
  </si>
  <si>
    <t>MŠ PRAŽAČKA          P3</t>
  </si>
  <si>
    <t>MŠ PŠTROSSOVA        P1</t>
  </si>
  <si>
    <t>MŠ PŘETLUCKÁ         P10</t>
  </si>
  <si>
    <t>MŠ PŘÍBORSKÁ         P9</t>
  </si>
  <si>
    <t>MŠ PŘÍMĚTICKÁ        P4</t>
  </si>
  <si>
    <t>MŠ REVOLUČNÍ  P1</t>
  </si>
  <si>
    <t>MŠ ROHOŽNÍK   P21</t>
  </si>
  <si>
    <t>MŠ S INTERNÁTNÍ PÉČÍ P2</t>
  </si>
  <si>
    <t>MŠ S PRODL.PROVOZEM  P9</t>
  </si>
  <si>
    <t>MŠ SBÍHAVÁ           P6</t>
  </si>
  <si>
    <t>MŠ SEDLČANSKÁ        P4</t>
  </si>
  <si>
    <t>MŠ SLOVENSKÁ         P2</t>
  </si>
  <si>
    <t>MŠ SLUNEČNICE   P15</t>
  </si>
  <si>
    <t>MŠ SLUNÉČKO          P5</t>
  </si>
  <si>
    <t>MŠ SLUNÍČKO           P21</t>
  </si>
  <si>
    <t>MŠ SOCHÁŇOVA P6</t>
  </si>
  <si>
    <t>MŠ SOKOLOVSKÁ        P8</t>
  </si>
  <si>
    <t>MŠ SPEC. DRAHAŇSKÁ  P8</t>
  </si>
  <si>
    <t>3112</t>
  </si>
  <si>
    <t>Speciální předškolní zařízení</t>
  </si>
  <si>
    <t>MŠ SPEC. NA LYSINÁCH  P4</t>
  </si>
  <si>
    <t>MŠ SPEC. ZŠ SPEC.BÁRTLOVA</t>
  </si>
  <si>
    <t>MŠ SPEC. ŠTÍBROVA  P8</t>
  </si>
  <si>
    <t>MŠ SPEC.SLUNÍČKO,DEYLOVA</t>
  </si>
  <si>
    <t>MŠ SRDÍČKO         P12</t>
  </si>
  <si>
    <t>MŠ STACHOVA         P11</t>
  </si>
  <si>
    <t>MŠ STARODUBEČSKÁ    P10</t>
  </si>
  <si>
    <t>MŠ SUDOMĚŘSKÁ        P3</t>
  </si>
  <si>
    <t>MŠ SULANSKÉHO       P11</t>
  </si>
  <si>
    <t>MŠ SVOJŠOVICKÁ       P4</t>
  </si>
  <si>
    <t>MŠ TAJOVSKÉHO        P4</t>
  </si>
  <si>
    <t>MŠ TERRONSKÁ         P6</t>
  </si>
  <si>
    <t>MŠ TOLSTÉHO         P10</t>
  </si>
  <si>
    <t>MŠ TOČITÁ            P4</t>
  </si>
  <si>
    <t>MŠ TRENČÍNSKÁ        P4</t>
  </si>
  <si>
    <t>MŠ TROILOVA         P10</t>
  </si>
  <si>
    <t>MŠ TROJLÍSTEK        P2</t>
  </si>
  <si>
    <t>MŠ TRÁVNÍČKOVA 1747  P13</t>
  </si>
  <si>
    <t>MŠ TRÉGLOVA 780    P5</t>
  </si>
  <si>
    <t>MŠ TUCHORAZSKÁ      P10</t>
  </si>
  <si>
    <t>MŠ TYRŠOVKA        P12</t>
  </si>
  <si>
    <t>MŠ TÁBORSKÁ          P4</t>
  </si>
  <si>
    <t>MŠ U KRTEČKA         P5</t>
  </si>
  <si>
    <t>MŠ U NOVÉ ŠKOLY      P9</t>
  </si>
  <si>
    <t>MŠ U ROHÁČOVýCH KASÁREN</t>
  </si>
  <si>
    <t>MŠ U RYBNÍČKU        P9</t>
  </si>
  <si>
    <t>MŠ U SLUNCOVÉ        P8</t>
  </si>
  <si>
    <t>MŠ U URANIE          P7</t>
  </si>
  <si>
    <t>MŠ U VRŠOVICKÉHO NÁDR.</t>
  </si>
  <si>
    <t>MŠ U VYSOČ.PIVOVARU  P9</t>
  </si>
  <si>
    <t>MŠ U ZÁSOBNÍ ZAHRADY P3</t>
  </si>
  <si>
    <t>MŠ U ŽEL.MOSTU 2629     P5</t>
  </si>
  <si>
    <t>MŠ V BENÁTKÁCH      P4</t>
  </si>
  <si>
    <t>MŠ V LIPENCÍCH</t>
  </si>
  <si>
    <t>MŠ V ZÁPOLÍ          P4</t>
  </si>
  <si>
    <t>MŠ VE STÍNU         P10</t>
  </si>
  <si>
    <t>MŠ VEJVANOVSKÉHO    P11</t>
  </si>
  <si>
    <t>MŠ VELKÁ CHUCHLE      P5</t>
  </si>
  <si>
    <t>MŠ VELTRUSKÁ         P9</t>
  </si>
  <si>
    <t>MŠ VELVARSKÁ         P6</t>
  </si>
  <si>
    <t>MŠ VINIČNÁ           P2</t>
  </si>
  <si>
    <t>MŠ VLACHOVA 1501   P13</t>
  </si>
  <si>
    <t>MŠ VLADIVOSTOCKÁ    P10</t>
  </si>
  <si>
    <t>MŠ VLASÁKOVA   955    P13</t>
  </si>
  <si>
    <t>MŠ VOKOVICKÁ         P6</t>
  </si>
  <si>
    <t>MŠ VOLAVKOVA         P6</t>
  </si>
  <si>
    <t>MŠ VORÁČOVSKÁ        P4</t>
  </si>
  <si>
    <t>MŠ VOZOVÁ            P3</t>
  </si>
  <si>
    <t>MŠ VYBÍRALOVA        P9</t>
  </si>
  <si>
    <t>MŠ VYBÍRALOVA       P14</t>
  </si>
  <si>
    <t>MŠ VĚTRNÍČEK         P12</t>
  </si>
  <si>
    <t>MŠ WASHINGTONOVA     P1</t>
  </si>
  <si>
    <t>MŠ ZA INVALIDOVNOU 3 P8</t>
  </si>
  <si>
    <t>MŠ ZA NADYMÁČEN  P22</t>
  </si>
  <si>
    <t>03 - Doprava</t>
  </si>
  <si>
    <t>Správce: 0006 - Radovan Šteiner</t>
  </si>
  <si>
    <t>DOP-TECH.SPRÁVA KOMUNIKACÍ</t>
  </si>
  <si>
    <t>Odbor dopravních přestupků</t>
  </si>
  <si>
    <t>Odbor dopravy</t>
  </si>
  <si>
    <t xml:space="preserve">Příloha č. 3 k usnesení Zastupitelstva HMP č. 21/1 ze dne 27.11.2008 </t>
  </si>
  <si>
    <t>Celkem správce: 0006 - Radovan Šteiner</t>
  </si>
  <si>
    <t>2212</t>
  </si>
  <si>
    <t>Silnice</t>
  </si>
  <si>
    <t>2219</t>
  </si>
  <si>
    <t>Ostatní záležitosti pozemních komunikací</t>
  </si>
  <si>
    <t>2229</t>
  </si>
  <si>
    <t>Ostatní záležitosti v silniční dopravě</t>
  </si>
  <si>
    <t>Dopravní podnik hl.m.Prahy</t>
  </si>
  <si>
    <t>2221</t>
  </si>
  <si>
    <t>Provoz veřejné silniční dopravy</t>
  </si>
  <si>
    <t>2269</t>
  </si>
  <si>
    <t>Ostatní správa v dopravě</t>
  </si>
  <si>
    <t>ROPID</t>
  </si>
  <si>
    <t>2232</t>
  </si>
  <si>
    <t>Provoz vnitrozemské plavby</t>
  </si>
  <si>
    <t>2242</t>
  </si>
  <si>
    <t>Provoz veřejné železniční dopravy</t>
  </si>
  <si>
    <t>2299</t>
  </si>
  <si>
    <t>Ostatní záležitosti v dopravě</t>
  </si>
  <si>
    <t>TSK HMP</t>
  </si>
  <si>
    <t>0003217</t>
  </si>
  <si>
    <t>Systém řízení  MSP</t>
  </si>
  <si>
    <t>0003226</t>
  </si>
  <si>
    <t>Sjizdná rampa Michelská</t>
  </si>
  <si>
    <t>0004345</t>
  </si>
  <si>
    <t>MÚK - Připojeni V. a M. Chuchle</t>
  </si>
  <si>
    <t>0004347</t>
  </si>
  <si>
    <t>Akce pro BESIP</t>
  </si>
  <si>
    <t>0004348</t>
  </si>
  <si>
    <t>Zachytná parkoviště P + R</t>
  </si>
  <si>
    <t>0004488</t>
  </si>
  <si>
    <t>K Barrandovu</t>
  </si>
  <si>
    <t>0004489</t>
  </si>
  <si>
    <t>K Dálnici</t>
  </si>
  <si>
    <t>0004535</t>
  </si>
  <si>
    <t>Protihluková opatření - realizace</t>
  </si>
  <si>
    <t>0004540</t>
  </si>
  <si>
    <t>Protihluková opatření - příprava</t>
  </si>
  <si>
    <t>0004541</t>
  </si>
  <si>
    <t>Štěrboholská radiála - zkapacitnění</t>
  </si>
  <si>
    <t>0004544</t>
  </si>
  <si>
    <t>Budějovická</t>
  </si>
  <si>
    <t>0004840</t>
  </si>
  <si>
    <t>OPD - Systém řízení a regulace MSP</t>
  </si>
  <si>
    <t>00000999 - Fin.prostř.HMP na projekty v režimu retrofinancová</t>
  </si>
  <si>
    <t>0004892</t>
  </si>
  <si>
    <t>Nedodělky</t>
  </si>
  <si>
    <t>0005092</t>
  </si>
  <si>
    <t>Jižní spojka - soubor staveb</t>
  </si>
  <si>
    <t>0005910</t>
  </si>
  <si>
    <t>Zlepšení infrastruktury MHD</t>
  </si>
  <si>
    <t>0006046</t>
  </si>
  <si>
    <t>Příprava staveb</t>
  </si>
  <si>
    <t>0006047</t>
  </si>
  <si>
    <t>Výkupy dokončených staveb</t>
  </si>
  <si>
    <t>0006493</t>
  </si>
  <si>
    <t>Telematické systémy</t>
  </si>
  <si>
    <t>0007125</t>
  </si>
  <si>
    <t>Hlávkův most</t>
  </si>
  <si>
    <t>0007560</t>
  </si>
  <si>
    <t>Chodníkový program</t>
  </si>
  <si>
    <t>0007567</t>
  </si>
  <si>
    <t>Vyskočilova - 5.května, nájezdová rampa</t>
  </si>
  <si>
    <t>0008108</t>
  </si>
  <si>
    <t>U Sluncové</t>
  </si>
  <si>
    <t>0008902</t>
  </si>
  <si>
    <t>Rozšíř. kom. Karlovarská</t>
  </si>
  <si>
    <t>0040029</t>
  </si>
  <si>
    <t>Rek. ul. Francouzské</t>
  </si>
  <si>
    <t>0040030</t>
  </si>
  <si>
    <t>Rek. ul. Průmyslové (U Stavoservisu-Tiskařská)</t>
  </si>
  <si>
    <t>0004534</t>
  </si>
  <si>
    <t>Trasa metra A   (Dejvická - Let. Ruzyně)</t>
  </si>
  <si>
    <t>0005311</t>
  </si>
  <si>
    <t>Obnova vozů metra - modernizace</t>
  </si>
  <si>
    <t>0005535</t>
  </si>
  <si>
    <t>IV.provoz. úsek trasy C 2 (Ládví-Letňany)</t>
  </si>
  <si>
    <t>0006786</t>
  </si>
  <si>
    <t>I. provozní úsek trasy D metra</t>
  </si>
  <si>
    <t>0007762</t>
  </si>
  <si>
    <t>Nákup tramvají</t>
  </si>
  <si>
    <t>Doprava v klidu na Praze 4</t>
  </si>
  <si>
    <t>Dopravní řešení - Čimice</t>
  </si>
  <si>
    <t>0000051</t>
  </si>
  <si>
    <t>Protihluková opatření na dokonč.stavbách</t>
  </si>
  <si>
    <t>0000053</t>
  </si>
  <si>
    <t>Vysočanská radiála</t>
  </si>
  <si>
    <t>0000065</t>
  </si>
  <si>
    <t>Strahovský tunel 2.st.</t>
  </si>
  <si>
    <t>0000079</t>
  </si>
  <si>
    <t>MO Špejchar - Pelc/Tyrolka</t>
  </si>
  <si>
    <t>0000080</t>
  </si>
  <si>
    <t>MO Prašný Most - Špejchar</t>
  </si>
  <si>
    <t>0000081</t>
  </si>
  <si>
    <t>MO Pelc/Tyrolka - Balabenka</t>
  </si>
  <si>
    <t>0000094</t>
  </si>
  <si>
    <t>Balabenka-Štěrboholská radiála</t>
  </si>
  <si>
    <t>0000211</t>
  </si>
  <si>
    <t>Lipnická-Ocelkova</t>
  </si>
  <si>
    <t>0000212</t>
  </si>
  <si>
    <t>MÚK Bystrá - I/10</t>
  </si>
  <si>
    <t>0004328</t>
  </si>
  <si>
    <t>Komunikace Rajská zahrada-ČD</t>
  </si>
  <si>
    <t>0004663</t>
  </si>
  <si>
    <t>MÚK PPO - Liberecká</t>
  </si>
  <si>
    <t>0007552</t>
  </si>
  <si>
    <t>Budovatelská - Mladoboleslavská</t>
  </si>
  <si>
    <t>0007553</t>
  </si>
  <si>
    <t>Břevnovská radiála</t>
  </si>
  <si>
    <t>0008313</t>
  </si>
  <si>
    <t>Libeňská spojka</t>
  </si>
  <si>
    <t>0008559</t>
  </si>
  <si>
    <t>Komunik.propojení Evropská-Svatovítská</t>
  </si>
  <si>
    <t>0008560</t>
  </si>
  <si>
    <t>Komunik.propoj. Prahy 12 s Pražským okruhem</t>
  </si>
  <si>
    <t>0008561</t>
  </si>
  <si>
    <t>Okružní křižovatka Tupolevova-Veselská</t>
  </si>
  <si>
    <t>0008562</t>
  </si>
  <si>
    <t>Vysočanská radiála - úsek MO-Kbelská</t>
  </si>
  <si>
    <t>0009515</t>
  </si>
  <si>
    <t>MO Myslbekova-Prašný Most</t>
  </si>
  <si>
    <t>0009567</t>
  </si>
  <si>
    <t>Radlická radiála JZM - Smíchov</t>
  </si>
  <si>
    <t>0040032</t>
  </si>
  <si>
    <t>Komunikace Toužimská</t>
  </si>
  <si>
    <t>0004346</t>
  </si>
  <si>
    <t>Cyklistické stezky</t>
  </si>
  <si>
    <t>0021002</t>
  </si>
  <si>
    <t>OPPK-výst.cyklostezky Rokytka</t>
  </si>
  <si>
    <t>MŠ ZELENEČSKÁ       P14</t>
  </si>
  <si>
    <t>MŠ ZVONEČEK         P12</t>
  </si>
  <si>
    <t>MŠ ZVONKOVÁ         P10</t>
  </si>
  <si>
    <t>MŠ ZÁZVORKOVA 1994    P13</t>
  </si>
  <si>
    <t>MŠ se spec.třídami DUHA  P5</t>
  </si>
  <si>
    <t>MŠ ŠIMUNKOVA         P8</t>
  </si>
  <si>
    <t>MŠ ŠIŠKOVA           P8</t>
  </si>
  <si>
    <t>MŠ ŠLUKNOVSKÁ        P9</t>
  </si>
  <si>
    <t>MŠ ŠMOLÍKOVA         P6</t>
  </si>
  <si>
    <t>MŠ ŠTOLMÍŘSKÁ       P14</t>
  </si>
  <si>
    <t>MŠ ŠTĚCHOVICKÁ      P10</t>
  </si>
  <si>
    <t>MŠ ŠTĚPNIČNÁ         P8</t>
  </si>
  <si>
    <t>MŠ ŠUMAVSKÁ          P2</t>
  </si>
  <si>
    <t>MŠ ČAKOVICE I</t>
  </si>
  <si>
    <t>MŠ ČAKOVICE II</t>
  </si>
  <si>
    <t>MŠ ČAKOVICE III.       P9</t>
  </si>
  <si>
    <t>MŠ ČTYŘLÍSTEK        P2</t>
  </si>
  <si>
    <t>MŠ ČÍNSKÁ            P6</t>
  </si>
  <si>
    <t>MŠ ŘEŠOVSKÁ          P8</t>
  </si>
  <si>
    <t>MŠ ÚTULNÁ           P10</t>
  </si>
  <si>
    <t>MŠ, PRAHA 4, NA PŘÍČNÉ MEZI</t>
  </si>
  <si>
    <t>OA DUŠNÍ  P1</t>
  </si>
  <si>
    <t>OA HEROLDOVY SADY  P10</t>
  </si>
  <si>
    <t>OA HOVORČOVICKÁ  P8</t>
  </si>
  <si>
    <t>OA JABLONSKÉHO  P7</t>
  </si>
  <si>
    <t>OA KRUPKOVO NÁM.  P6</t>
  </si>
  <si>
    <t>OA KUBELÍKOVA  P3</t>
  </si>
  <si>
    <t>OA SVATOSLAVOVA  P4</t>
  </si>
  <si>
    <t>OA VINOHRADSKÁ  P2</t>
  </si>
  <si>
    <t>OA ČSL DR.E.BENEŠE P2</t>
  </si>
  <si>
    <t>OA ČSL.RESSLOVA 5  P2</t>
  </si>
  <si>
    <t>OU A PrŠ CHABAŘOVICKÁ  P8</t>
  </si>
  <si>
    <t>OU VYŠEHRAD  P2</t>
  </si>
  <si>
    <t>PPP FRANCOUZSKÁ  P10</t>
  </si>
  <si>
    <t>3146</t>
  </si>
  <si>
    <t>Zaříz.vých.poradenství a preventivně vých.péče</t>
  </si>
  <si>
    <t>PPP JABLOŇOVÁ  P10</t>
  </si>
  <si>
    <t>PPP KUNCOVA  P5</t>
  </si>
  <si>
    <t>PPP LUCEMBURSKÁ  P3</t>
  </si>
  <si>
    <t>PPP VEJVANOVSKÉHO  P4</t>
  </si>
  <si>
    <t>PPP VOKOVICKÁ  P6</t>
  </si>
  <si>
    <t>PPP ŠIŠKOVA  P8</t>
  </si>
  <si>
    <t>SARAP P3</t>
  </si>
  <si>
    <t>3141</t>
  </si>
  <si>
    <t>Školní stravování při předšk.a zákl.vzdělávání</t>
  </si>
  <si>
    <t>SOU GASTRON. A PODNIKÁNÍ</t>
  </si>
  <si>
    <t>SOU GASTRONOMIE  P10</t>
  </si>
  <si>
    <t>SOU KADEŘNICKÉ  P8</t>
  </si>
  <si>
    <t>SOU OBCHODNÍ BELGICKÁ  P2</t>
  </si>
  <si>
    <t>SOU OHRADNÍ  P4</t>
  </si>
  <si>
    <t>SOU POTRAVINÁŘSKÉ  P4</t>
  </si>
  <si>
    <t>SOU PRAHA-RADOTÍN</t>
  </si>
  <si>
    <t>SOU SLUŽ.NOVOVYSOČANSKÁ</t>
  </si>
  <si>
    <t>SOŠ A SOU DRTINOVA  P5</t>
  </si>
  <si>
    <t>SOŠ A SOU WEILOVA  P10</t>
  </si>
  <si>
    <t>SOŠ A SOU ČAKOVICE  P9</t>
  </si>
  <si>
    <t>SOŠ CIVILNÍHO LETECTVÍ  P6</t>
  </si>
  <si>
    <t>SOŠ LOGISTICKÝCH SLUŽEB</t>
  </si>
  <si>
    <t>SOŠ PRO ADM. EU  LIPÍ  P9</t>
  </si>
  <si>
    <t>SOŠ STAVEBNÍ A ZAHRAD. P9</t>
  </si>
  <si>
    <t>SOŠ U VINOHR.HŘBITOVA  P3</t>
  </si>
  <si>
    <t>SPŠ ELEKTROTECH.JEČNÁ  P2</t>
  </si>
  <si>
    <t>SPŠ ELTECH.V ÚŽLABINĚ P10</t>
  </si>
  <si>
    <t>SPŠ NA PROSEKU  P9</t>
  </si>
  <si>
    <t>SPŠ NA TŘEBEŠÍNĚ  P10</t>
  </si>
  <si>
    <t>SPŠ SDĚLOVACÍ TECHNIKY P1</t>
  </si>
  <si>
    <t>SPŠ SMÍCHOVSKÁ, PRESLOVA</t>
  </si>
  <si>
    <t>SPŠ STAVEB. J.GOČÁRA  P4</t>
  </si>
  <si>
    <t>SPŠ STROJ.Š.HL.M.PRAHY P1</t>
  </si>
  <si>
    <t>SPŠ ZEMĚMĚŘICKÁ  P9</t>
  </si>
  <si>
    <t>SZŠ A VZŠ ALŠOVO NÁBŘ. P1</t>
  </si>
  <si>
    <t>Spec.MŠ Horáčkova</t>
  </si>
  <si>
    <t>SŠ -COPTH PODĚBRADSKÁ  P9</t>
  </si>
  <si>
    <t>SŠ A.KLARA, VÍDEŇSKÁ  P4</t>
  </si>
  <si>
    <t>SŠ CHEMICKÁ  P1</t>
  </si>
  <si>
    <t>SŠ DOSTIH. A JEZDECTVÍ P5</t>
  </si>
  <si>
    <t>SŠ EL. A STROJ.JESENICKÁ</t>
  </si>
  <si>
    <t>SŠ TECH. ZELENÝ PRUH  P4</t>
  </si>
  <si>
    <t>SŠ WALDORFSKÉ LYCEUM  P4</t>
  </si>
  <si>
    <t>SŠ ZDRAVOTNICKÁ,RUSKÁ P10</t>
  </si>
  <si>
    <t>SŠ,ZŠ A MŠ CHOTOUŇSKÁ P10</t>
  </si>
  <si>
    <t>SŠ,ZŠ,MŠ PRO SP VÝMOLOVA</t>
  </si>
  <si>
    <t>TANEČNÍ KONZERVATOŘ  P1</t>
  </si>
  <si>
    <t>TYRŠOVA ZŠ A MŠ           P5</t>
  </si>
  <si>
    <t>3113</t>
  </si>
  <si>
    <t>Základní školy</t>
  </si>
  <si>
    <t>VOŠ A SPŠ DOPRAVNÍ  P1</t>
  </si>
  <si>
    <t>VOŠ A SPŠ EL.F.KŘIŽÍKA P1</t>
  </si>
  <si>
    <t>VOŠ A SPŠ ODĚVNÍ  P7</t>
  </si>
  <si>
    <t>Pozměňovací návrh ZHMP z 27.11.2008</t>
  </si>
  <si>
    <t>VOŠ A SPŠ POT.TECHNOL. P2</t>
  </si>
  <si>
    <t>VOŠ A SPŠ STAVEBNÍ  P1</t>
  </si>
  <si>
    <t>VOŠ A SUPŠ ŽIŽKOVO NÁM.P3</t>
  </si>
  <si>
    <t>VOŠ A SUŠ TEXTIL.ŘEMESEL</t>
  </si>
  <si>
    <t>VOŠ A SŠ.V.HOLLARA  P3</t>
  </si>
  <si>
    <t>VOŠ EKON. OA KOLLÁROVA P8</t>
  </si>
  <si>
    <t>VOŠ INF. SL. PACOVSKÁ  P4</t>
  </si>
  <si>
    <t>VOŠ SOCIÁLNĚ PRÁVNÍ  P10</t>
  </si>
  <si>
    <t>VOŠ ZDRAVOTNICKÁ A SZŠ P4</t>
  </si>
  <si>
    <t>VOŠ a SPŠ GRAFICKÁ  P1</t>
  </si>
  <si>
    <t>VOŠPg a SOŠPg a GYM.  P6</t>
  </si>
  <si>
    <t>WALDORFSKÁ MŠ        P6</t>
  </si>
  <si>
    <t>ZUŠ BAJKALSKÁ  P10</t>
  </si>
  <si>
    <t>3231</t>
  </si>
  <si>
    <t>Základní umělecké školy</t>
  </si>
  <si>
    <t>ZUŠ BISKUPSKÁ  P1</t>
  </si>
  <si>
    <t>ZUŠ BOTEVOVA  P4</t>
  </si>
  <si>
    <t>ZUŠ Blatiny         P17</t>
  </si>
  <si>
    <t>ZUŠ CH.MASARYKOVÉ  P6</t>
  </si>
  <si>
    <t>ZUŠ CUKROVARSKÁ  P9</t>
  </si>
  <si>
    <t>ZUŠ DUNICKÁ  P4</t>
  </si>
  <si>
    <t>ZUŠ ILJI HURNÍKA  P2</t>
  </si>
  <si>
    <t>ZUŠ JANA HANUŠE  P6</t>
  </si>
  <si>
    <t>ZUŠ K BRANCE  P5</t>
  </si>
  <si>
    <t>ZUŠ KLAPKOVA  P8</t>
  </si>
  <si>
    <t>ZUŠ KŘTINSKÁ  P4</t>
  </si>
  <si>
    <t>ZUŠ LOUNSKÝCH  P4</t>
  </si>
  <si>
    <t>ZUŠ NA POPELCE  P5</t>
  </si>
  <si>
    <t>ZUŠ NAD ALEJÍ  P6</t>
  </si>
  <si>
    <t>ZUŠ OLEŠSKÁ  P10</t>
  </si>
  <si>
    <t>ZUŠ OPATA KONRÁDA</t>
  </si>
  <si>
    <t>ZUŠ RATIBOŘICKÁ  P9</t>
  </si>
  <si>
    <t>ZUŠ TAUSSIGOVA  P8</t>
  </si>
  <si>
    <t>ZUŠ TRHANOVSKÉ NÁM.  P10</t>
  </si>
  <si>
    <t>ZUŠ U PROSECKÉ ŠKOLY  P9</t>
  </si>
  <si>
    <t>ZUŠ U PŮJČOVNY  P1</t>
  </si>
  <si>
    <t>ZUŠ UČŇOVSKÁ  P9</t>
  </si>
  <si>
    <t>ZUŠ ZDERAZSKÁ  P5</t>
  </si>
  <si>
    <t>ZUŠ ŠIMÁČKOVA  P7</t>
  </si>
  <si>
    <t>ZUŠ ŠTEFÁNIKOVA  P5</t>
  </si>
  <si>
    <t>ZUŠ ŠTÍTNÉHO  P3</t>
  </si>
  <si>
    <t>ZŠ  CURIEOVÝCH    P1</t>
  </si>
  <si>
    <t>ZŠ  INTERBRIGÁDY  P6</t>
  </si>
  <si>
    <t>ZŠ  JANSKÉHO 2189   P13</t>
  </si>
  <si>
    <t>ZŠ  KUNRATICE          P4</t>
  </si>
  <si>
    <t>ZŠ  Ladislava Coňka 40,   LIBUŠ</t>
  </si>
  <si>
    <t>3117</t>
  </si>
  <si>
    <t>První stupeň základních škol</t>
  </si>
  <si>
    <t>ZŠ  MEZI ŠKOLAMI 2322       P13</t>
  </si>
  <si>
    <t>ZŠ  MLÁDÍ 135             P13</t>
  </si>
  <si>
    <t>ZŠ  PRACHOVICKÁ  VINOŘ</t>
  </si>
  <si>
    <t>ZŠ  T.G.MASARYKA P12</t>
  </si>
  <si>
    <t>ZŠ  VYBÍRALOVA  P14</t>
  </si>
  <si>
    <t>ZŠ A MŠ CH.MASARYKOVÉ     P5</t>
  </si>
  <si>
    <t>ZŠ A MŠ FNM V ÚVALU  P5</t>
  </si>
  <si>
    <t>ZŠ A MŠ JAROSLAVA SEIFERTA        P3</t>
  </si>
  <si>
    <t>ZŠ A MŠ JIŘÍHO Z LOBKOVIC P3</t>
  </si>
  <si>
    <t>ZŠ A MŠ MAZURSKÁ          P8</t>
  </si>
  <si>
    <t>ZŠ A MŠ NA SLOVANCE       P8</t>
  </si>
  <si>
    <t>ZŠ A MŠ NEDAŠOVSKÁ ZLIČÍN</t>
  </si>
  <si>
    <t>ZŠ A MŠ PŘI FN BULOVKA P8</t>
  </si>
  <si>
    <t>ZŠ A MŠ PŘI FTN VÍDEŇSKÁ</t>
  </si>
  <si>
    <t>ZŠ A MŠ RADLICKÁ          P5</t>
  </si>
  <si>
    <t>ZŠ A MŠ U SANTOŠKY        P5</t>
  </si>
  <si>
    <t>ZŠ A MŠ U ŠKOLY     P10</t>
  </si>
  <si>
    <t>ZŠ A MŠ ÚSTAVNÍ           P8</t>
  </si>
  <si>
    <t>ZŠ A SŠ KUPECKÉHO  P4</t>
  </si>
  <si>
    <t>ZŠ A SŠ WALDORFSKÁ  P4</t>
  </si>
  <si>
    <t>ZŠ ALBRECHTICKÁ   P19</t>
  </si>
  <si>
    <t>ZŠ BENITA JUARÉZE P6</t>
  </si>
  <si>
    <t>ZŠ BOHUMILA HRABALA P8</t>
  </si>
  <si>
    <t>ZŠ BOLESLAVOVA  P4</t>
  </si>
  <si>
    <t>ZŠ BOTIČSKÁ          P2</t>
  </si>
  <si>
    <t>ZŠ BRATŘÍ VENCLÍKŮ  P14</t>
  </si>
  <si>
    <t>ZŠ BRDIČKOVA 1878            P13</t>
  </si>
  <si>
    <t>ZŠ BRIGÁDNÍKŮ       P10</t>
  </si>
  <si>
    <t>ZŠ BROZNOVÁ  2027          P13</t>
  </si>
  <si>
    <t>ZŠ BUREŠOVA          P8</t>
  </si>
  <si>
    <t>ZŠ BÍTOVSKÁ          P4</t>
  </si>
  <si>
    <t>ZŠ BŘEVNOVSKÁ  P6</t>
  </si>
  <si>
    <t>ZŠ BŘEČŤANOVÁ       P10</t>
  </si>
  <si>
    <t>ZŠ CAMPANUS         P11</t>
  </si>
  <si>
    <t>ZŠ CHELČICKÉHO       P3</t>
  </si>
  <si>
    <t>ZŠ CHMELNICE    P3</t>
  </si>
  <si>
    <t>ZŠ CHODOV        P11</t>
  </si>
  <si>
    <t>ZŠ CHODOVICKÁ  P20</t>
  </si>
  <si>
    <t>ZŠ CHVALETICKÁ      P14</t>
  </si>
  <si>
    <t>ZŠ Chlupova 1800        P13</t>
  </si>
  <si>
    <t>ZŠ DOLÁKOVA          P8</t>
  </si>
  <si>
    <t>ZŠ DONOVALSKÁ       P11</t>
  </si>
  <si>
    <t>ZŠ DRTINOVA          P5</t>
  </si>
  <si>
    <t>ZŠ Dr.EDVARDA BENEŠE</t>
  </si>
  <si>
    <t>ZŠ DĚDINA    P6</t>
  </si>
  <si>
    <t>ZŠ F.PLAMÍNKOVÉ      P7</t>
  </si>
  <si>
    <t>ZŠ FINGEROVA 2186     P13</t>
  </si>
  <si>
    <t>ZŠ FRYČOVICKÁ   P18</t>
  </si>
  <si>
    <t>ZŠ GEN.JANOUŠKA     P14</t>
  </si>
  <si>
    <t>ZŠ GLOWACKÉHO        P8</t>
  </si>
  <si>
    <t>ZŠ GRAFICKÁ          P5</t>
  </si>
  <si>
    <t>ZŠ GUTOVA           P10</t>
  </si>
  <si>
    <t>ZŠ HANSPAULKA  P6</t>
  </si>
  <si>
    <t>ZŠ HAVLÍČKOVO NÁM. P3</t>
  </si>
  <si>
    <t>ZŠ HLOUBĚTÍNSKÁ     P14</t>
  </si>
  <si>
    <t>ZŠ HORNOMĚCHOLUPSKÁ P15</t>
  </si>
  <si>
    <t>ZŠ HOSTÝNSKÁ        P10</t>
  </si>
  <si>
    <t>ZŠ HOVORČOVICKÁ      P8</t>
  </si>
  <si>
    <t>ZŠ JAKUTSKÁ       P10</t>
  </si>
  <si>
    <t>ZŠ JANA MASARYKA     P2</t>
  </si>
  <si>
    <t>ZŠ JANDUSŮ     P22</t>
  </si>
  <si>
    <t>ZŠ JAZYKOVÁ KLADSKÁ  P2</t>
  </si>
  <si>
    <t>ZŠ JEREMENKOVA       P4</t>
  </si>
  <si>
    <t>ZŠ JESENIOVA         P3</t>
  </si>
  <si>
    <t>ZŠ JIŽNÍ IV 1750/10  P4</t>
  </si>
  <si>
    <t>ZŠ JIŘÍHO Z PODĚBRAD P3</t>
  </si>
  <si>
    <t>ZŠ JÁNOŠÍKOVA 1320   P4</t>
  </si>
  <si>
    <t>ZŠ JÍLOVSKÁ 1100/16  P4</t>
  </si>
  <si>
    <t>ZŠ K CIHELNĚ   SATALICE</t>
  </si>
  <si>
    <t>ZŠ K DOLŮM          P12</t>
  </si>
  <si>
    <t>ZŠ K MILÍČOVU       P11</t>
  </si>
  <si>
    <t>ZŠ KE KATEŘINKÁM    P11</t>
  </si>
  <si>
    <t>ZŠ KE SMÍCHOVU SLIVENEC</t>
  </si>
  <si>
    <t>ZŠ KLAUSOVA 2450          P13</t>
  </si>
  <si>
    <t>ZŠ KODAŇSKÁ         P10</t>
  </si>
  <si>
    <t>ZŠ KORUNOVAČNÍ       P7</t>
  </si>
  <si>
    <t>ZŠ KOZINOVA II      P15</t>
  </si>
  <si>
    <t>ZŠ KOŘENSKÉHO 10     P5</t>
  </si>
  <si>
    <t>ZŠ KUNCOVA 1580         P13</t>
  </si>
  <si>
    <t>ZŠ KUTNOHORSKÁ DOL.MĚCH</t>
  </si>
  <si>
    <t>ZŠ KVĚT.VÍTĚZSTVÍ  P11</t>
  </si>
  <si>
    <t>ZŠ KŘESOMYSLOVA 724  P4</t>
  </si>
  <si>
    <t>ZŠ KŘIMICKÁ         P15</t>
  </si>
  <si>
    <t>ZŠ LAUDOVA P17</t>
  </si>
  <si>
    <t>ZŠ LEGEROVA          P2</t>
  </si>
  <si>
    <t>ZŠ LETOHRADSKÁ       P7</t>
  </si>
  <si>
    <t>ZŠ LIBČICKÁ          P8</t>
  </si>
  <si>
    <t>ZŠ LITVÍNOVSKÁ 500   P9</t>
  </si>
  <si>
    <t>ZŠ LITVÍNOVSKÁ 600   P9</t>
  </si>
  <si>
    <t>ZŠ LOG.a ZŠ PRAKTICKÁ  P8</t>
  </si>
  <si>
    <t>ZŠ LONDÝNSKÁ         P2</t>
  </si>
  <si>
    <t>ZŠ LOUČANSKÁ         P5</t>
  </si>
  <si>
    <t>ZŠ LUPÁČOVA P3</t>
  </si>
  <si>
    <t>ZŠ LYSOLAJE</t>
  </si>
  <si>
    <t>ZŠ LYČKOVO NÁMĚSTÍ  P8</t>
  </si>
  <si>
    <t>ZŠ M.ALŠE   SUCHDOL</t>
  </si>
  <si>
    <t>ZŠ MARJÁNKA          P6</t>
  </si>
  <si>
    <t>ZŠ MASARYKOVA KLÁNOVICE</t>
  </si>
  <si>
    <t>ZŠ MENDELOVA        P11</t>
  </si>
  <si>
    <t>ZŠ MENDIKŮ 1000      P4</t>
  </si>
  <si>
    <t>ZŠ METEOROLOGICKÁ LIBUŠ</t>
  </si>
  <si>
    <t>ZŠ MIKULANSKÁ   P1</t>
  </si>
  <si>
    <t>ZŠ MIKULOVA         P11</t>
  </si>
  <si>
    <t>ZŠ MOHYLOVÁ 1963       P13</t>
  </si>
  <si>
    <t>ZŠ MÍROVÁ     KOLOVRATY</t>
  </si>
  <si>
    <t>ZŠ MÝTNÍ      BĚCHOVICE</t>
  </si>
  <si>
    <t>ZŠ NA BALABENCE      P9</t>
  </si>
  <si>
    <t>ZŠ NA CHODOVCI 2700  P4</t>
  </si>
  <si>
    <t>ZŠ NA DLOUHÉM LÁNU   P6</t>
  </si>
  <si>
    <t>ZŠ NA LÍŠE           P4</t>
  </si>
  <si>
    <t>ZŠ NA PLANINĚ 1393   P4</t>
  </si>
  <si>
    <t>ZŠ NA SMETANCE       P2</t>
  </si>
  <si>
    <t>ZŠ NA ŠUTCE          P8</t>
  </si>
  <si>
    <t>ZŠ NAD KOUPADLY      P4</t>
  </si>
  <si>
    <t>ZŠ NAD PARKEM  ZBRASLAV</t>
  </si>
  <si>
    <t>ZŠ NAD PŘEHRADOU    P15</t>
  </si>
  <si>
    <t>ZŠ NAD VODOVODEM    P10</t>
  </si>
  <si>
    <t>ZŠ NEBUŠICKÁ   NEBUŠICE</t>
  </si>
  <si>
    <t>ZŠ NEDVĚDOVO NÁM.    P4</t>
  </si>
  <si>
    <t>ZŠ NEPOMUCKÁ         P5</t>
  </si>
  <si>
    <t>ZŠ NORBERTOV P6</t>
  </si>
  <si>
    <t>ZŠ NOVOBORSKÁ        P9</t>
  </si>
  <si>
    <t>ZŠ NÁM. SVOBODY      P6</t>
  </si>
  <si>
    <t>ZŠ NÁM. SVOBODY  P6</t>
  </si>
  <si>
    <t>ZŠ NÁRODNÍCH HRDINŮ</t>
  </si>
  <si>
    <t>ZŠ OHRADNÍ 1366      P4</t>
  </si>
  <si>
    <t>ZŠ OLEŠSKÁ          P10</t>
  </si>
  <si>
    <t>ZŠ PALMOVKA          P8</t>
  </si>
  <si>
    <t>ZŠ PETRA STROZZIHO     P8</t>
  </si>
  <si>
    <t>ZŠ PETŘINY - JIH  P6</t>
  </si>
  <si>
    <t>ZŠ PETŘINY - SEVER P6</t>
  </si>
  <si>
    <t>ZŠ PLAMÍNKOVÉ 1593/2 P4</t>
  </si>
  <si>
    <t>ZŠ PLZEŇSKÁ          P5</t>
  </si>
  <si>
    <t>ZŠ POD MARJÁNKOU P6</t>
  </si>
  <si>
    <t>ZŠ PODBĚLOHORSKÁ     P5</t>
  </si>
  <si>
    <t>ZŠ POLESNÁ    P21</t>
  </si>
  <si>
    <t>ZŠ POLÁČKOVA 1067    P4</t>
  </si>
  <si>
    <t>ZŠ POŠEPNÉHO NÁM.   P11</t>
  </si>
  <si>
    <t>ZŠ PR.aZŠ SPEC.RUŽINOVSKÁ</t>
  </si>
  <si>
    <t>ZŠ PRAHA - DOLNÍ CHABRY</t>
  </si>
  <si>
    <t>ZŠ PRAHA-KOLODĚJE</t>
  </si>
  <si>
    <t>ZŠ PRAHA-PETROVICE  P10</t>
  </si>
  <si>
    <t>ZŠ PRAKT. LUŽINY  P5</t>
  </si>
  <si>
    <t>ZŠ PRAKT. POD RADNICÍ  P5</t>
  </si>
  <si>
    <t>ZŠ PRAKT. VINOHRADSKÁ  P2</t>
  </si>
  <si>
    <t>ZŠ PRAKT.K.HERFORTA  P1</t>
  </si>
  <si>
    <t>ZŠ PRAKT.NÁM.OSVOBOD.  P5</t>
  </si>
  <si>
    <t>ZŠ PRAKTICKÁ VOKOVICKÁ P6</t>
  </si>
  <si>
    <t>ZŠ PRAŽAČKA          P3</t>
  </si>
  <si>
    <t>ZŠ PRO ZP NÁM. MÍRU  P2</t>
  </si>
  <si>
    <t>ZŠ PRO ŽÁKY S POR.UČ.  P6</t>
  </si>
  <si>
    <t>ZŠ PROF.ŠVEJCARA    P12</t>
  </si>
  <si>
    <t>ZŠ PRVNÍ JAZYKOVÁ    P4</t>
  </si>
  <si>
    <t>ZŠ PRÁČSKÁ  P10</t>
  </si>
  <si>
    <t>ZŠ PÍSNICKÁ      P12</t>
  </si>
  <si>
    <t>ZŠ PŘI PSYCH.LÉČ. ÚSTAVNÍ</t>
  </si>
  <si>
    <t>ZŠ RAKOVSKÉHO     P12</t>
  </si>
  <si>
    <t>ZŠ RATIBOŘICKÁ P20</t>
  </si>
  <si>
    <t>ZŠ RESSLOVA          P2</t>
  </si>
  <si>
    <t>ZŠ RYCHNOVSKÁ   P18</t>
  </si>
  <si>
    <t>ZŠ S HUD.VÝCHOVOU P7</t>
  </si>
  <si>
    <t>ZŠ SDRUŽENÍ 1080     P4</t>
  </si>
  <si>
    <t>ZŠ SLOVENSKÁ         P2</t>
  </si>
  <si>
    <t>ZŠ SOCHÁŇOVA  P17</t>
  </si>
  <si>
    <t>ZŠ SPEC. ROOSEVELTOVA  P6</t>
  </si>
  <si>
    <t>ZŠ SPOJENCŮ    P20</t>
  </si>
  <si>
    <t>ZŠ STARODUBEČSKÁ    P10</t>
  </si>
  <si>
    <t>ZŠ STOLIŇSKÁ   P20</t>
  </si>
  <si>
    <t>ZŠ STROSSMAYEROVO N. P7</t>
  </si>
  <si>
    <t>ZŠ SÁZAVSKÁ          P2</t>
  </si>
  <si>
    <t>ZŠ T.G.MASARYKA      P7</t>
  </si>
  <si>
    <t>ZŠ T.G.MASARYKA   P6</t>
  </si>
  <si>
    <t>ZŠ TOLERANCE MOCHOVSKÁ</t>
  </si>
  <si>
    <t>ZŠ TROJSKÁ    P7</t>
  </si>
  <si>
    <t>ZŠ TRUHLÁŘSKÁ   P1</t>
  </si>
  <si>
    <t>ZŠ TRÁVNÍČKOVA 1744  P13</t>
  </si>
  <si>
    <t>ZŠ TUPOLEVOVA   P18</t>
  </si>
  <si>
    <t>ZŠ TUSAROVA          P7</t>
  </si>
  <si>
    <t>ZŠ TÁBORSKÁ          P4</t>
  </si>
  <si>
    <t>ZŠ U PARKÁNU         P8</t>
  </si>
  <si>
    <t>ZŠ U ROHÁČ.KASÁREN P10</t>
  </si>
  <si>
    <t>ZŠ U VRŠOV.NÁDRAŽÍ P10</t>
  </si>
  <si>
    <t>ZŠ U ŠKOLSKÉ ZAHRADY P8</t>
  </si>
  <si>
    <t>ZŠ UHELNÝ TRH  P1</t>
  </si>
  <si>
    <t>ZŠ V LADECH   ŠEBEROV</t>
  </si>
  <si>
    <t>ZŠ V LIPENCÍCH</t>
  </si>
  <si>
    <t>ZŠ V REMÍZKU         P5</t>
  </si>
  <si>
    <t>ZŠ V RYBNIČKÁCH     P10</t>
  </si>
  <si>
    <t>ZŠ V ZAHRÁDKÁCH           P3</t>
  </si>
  <si>
    <t>ZŠ VACHKOVA     P22</t>
  </si>
  <si>
    <t>ZŠ VACHKOVA  P10</t>
  </si>
  <si>
    <t>ZŠ VERONSKÉ NÁM.    P15</t>
  </si>
  <si>
    <t>ZŠ VLADIVOSTOCKÁ    P10</t>
  </si>
  <si>
    <t>ZŠ VODIČKOVA  P1</t>
  </si>
  <si>
    <t>ZŠ WALDORFSKÁ        P5</t>
  </si>
  <si>
    <t>ZŠ WEBEROVA          P5</t>
  </si>
  <si>
    <t>ZŠ ZAHRÁDKA  P3</t>
  </si>
  <si>
    <t>ZŠ ZÁRUBOVA         P12</t>
  </si>
  <si>
    <t>ZŠ a MŠ  ANGEL    P12</t>
  </si>
  <si>
    <t>ZŠ a MŠ ALŽÍRSKÁ  P6</t>
  </si>
  <si>
    <t>ZŠ a MŠ BARRANDOV         P5</t>
  </si>
  <si>
    <t>ZŠ a MŠ NA BERÁNKU     P12</t>
  </si>
  <si>
    <t>ZŠ a MŠ SMOLKOVA         P12</t>
  </si>
  <si>
    <t>ZŠ a SOŠ K Sídlišti 840, P4</t>
  </si>
  <si>
    <t>ZŠ ŠIMANOVSKÁ       P14</t>
  </si>
  <si>
    <t>ZŠ ŠKOLNÍ 700      P4</t>
  </si>
  <si>
    <t>ZŠ ŠPANIELOVA 1111/B</t>
  </si>
  <si>
    <t>ZŠ ŠPITÁLSKÁ         P9</t>
  </si>
  <si>
    <t>ZŠ ŠTĚPÁNSKÁ         P2</t>
  </si>
  <si>
    <t>0008211</t>
  </si>
  <si>
    <t>Administrativně-technická budova ZZS</t>
  </si>
  <si>
    <t>0040064</t>
  </si>
  <si>
    <t>ZŠ ŠVEHLOVA         P10</t>
  </si>
  <si>
    <t>ZŠ ŽERNOSECKÁ        P8</t>
  </si>
  <si>
    <t>ZŠ ŘEPORYJE</t>
  </si>
  <si>
    <t>ZŠ,MŠ LOG. MOSKEVSKÁ  P10</t>
  </si>
  <si>
    <t>ZŠ,MŠ PŘI VFN KE KARLOVU</t>
  </si>
  <si>
    <t>ZŠ,MŠ ZA INVALIDOVNOU  P8</t>
  </si>
  <si>
    <t>ZŠ,SŠ POR.CHOVÁNÍ  P5</t>
  </si>
  <si>
    <t>ZŠ-MALOSTRANSKÁ ZÁKL.ŠKOLA     P1</t>
  </si>
  <si>
    <t>ŠJ DRAŽICKÉHO NÁM.   P1</t>
  </si>
  <si>
    <t>ŠJ JINDŘIŠSKÁ        P1</t>
  </si>
  <si>
    <t>ŠJ KARMELITSKÁ       P1</t>
  </si>
  <si>
    <t>ŠJ LOUČANSKÁ         P5</t>
  </si>
  <si>
    <t>ŠJ NOVÉ NÁMĚSTÍ</t>
  </si>
  <si>
    <t>ŠJ U ROHÁČOVÝCH KASÁREN</t>
  </si>
  <si>
    <t>ŠJ UHELNÝ TRH        P1</t>
  </si>
  <si>
    <t>ŠJ VOJTĚŠSKÁ         P1</t>
  </si>
  <si>
    <t>ŠJ ZBRASLAV          P5</t>
  </si>
  <si>
    <t>ŠJ ZLATNICKÁ         P1</t>
  </si>
  <si>
    <t>ŠJ ŠTEFÁNIKOVA  P5</t>
  </si>
  <si>
    <t>3142</t>
  </si>
  <si>
    <t>Školní stravování při středním vzdělávání</t>
  </si>
  <si>
    <t>ŠS UMĚLECKÁ A ŘEMESLNÁ P5</t>
  </si>
  <si>
    <t>ŠVP NOVÝ DVŮR,ŽIHLE</t>
  </si>
  <si>
    <t>Celkem správce: 0005 - Ing. Marie Kousalíková</t>
  </si>
  <si>
    <t>Rekonstrukce střešního pláště</t>
  </si>
  <si>
    <t>Rek. havar. stavu chatek - statika v TZ Tři Studně</t>
  </si>
  <si>
    <t>Rek. vnitřní splaškové kanalizace v obj. A, C</t>
  </si>
  <si>
    <t>Restaurování figurálních plastik</t>
  </si>
  <si>
    <t>Havárie oken</t>
  </si>
  <si>
    <t>Havárie kanalizační přípojky-školní hřiště</t>
  </si>
  <si>
    <t>Rek. šaten v suterénu</t>
  </si>
  <si>
    <t>Rekonstrukce výměníkové stanice</t>
  </si>
  <si>
    <t>Zateplení střechy budovy</t>
  </si>
  <si>
    <t>rek.rozvodů elektroinst. vč. osvětlení</t>
  </si>
  <si>
    <t>0008376</t>
  </si>
  <si>
    <t>MŠ a  ZŠ  Kolovraty - výstavba nového pavilonu</t>
  </si>
  <si>
    <t>HMP-MČ LYSOLAJE</t>
  </si>
  <si>
    <t>Rek.střechy a výměna oken  ZŠ Lysolaje</t>
  </si>
  <si>
    <t>HMP-MČ ŠEBEROV</t>
  </si>
  <si>
    <t>Rek.budovy-MŠ Šeberov</t>
  </si>
  <si>
    <t>Rekonstrukce kotelny  DM TAP</t>
  </si>
  <si>
    <t>Konzervatoř J. Ježka</t>
  </si>
  <si>
    <t>SOŠ Stav.a Zahrad P-9-Výst.skleníku bot.zahradrady</t>
  </si>
  <si>
    <t>0004222</t>
  </si>
  <si>
    <t>Gymn.J.Keplera-dost.hřiště a sport.haly</t>
  </si>
  <si>
    <t>0004545</t>
  </si>
  <si>
    <t>IP pro kapitolu 0421</t>
  </si>
  <si>
    <t>0004548</t>
  </si>
  <si>
    <t>Gymnázium CH. Dopplera</t>
  </si>
  <si>
    <t>0004568</t>
  </si>
  <si>
    <t>ZŠ pro žáky se spec.por.chov.Na Zlíchově-rek.školy</t>
  </si>
  <si>
    <t>0008164</t>
  </si>
  <si>
    <t>Gymn.Sladkovského-rek.školní kuchyně,šatny</t>
  </si>
  <si>
    <t>0040122</t>
  </si>
  <si>
    <t>Dofakturace pro kapitolu 0421</t>
  </si>
  <si>
    <t>0040126</t>
  </si>
  <si>
    <t>Konzervatoř Na Rejdišti-vybud.koncertního sálu ve dvor.traktu</t>
  </si>
  <si>
    <t>DDM P12-Hermannova-rek.obvod.plášt,elekt.Urbánkova</t>
  </si>
  <si>
    <t>DMaŠJ P8 Pobřežní-rek. levého dvor. křídla vč. PD</t>
  </si>
  <si>
    <t>Gym J.Nerudy Helichova - rek. elektroinstalace</t>
  </si>
  <si>
    <t>Gym P5 Na Zatlance - sanace-odstranění vlhkosti</t>
  </si>
  <si>
    <t>Gym. P6 Nad Alejí-přístavba a adaptace šaten</t>
  </si>
  <si>
    <t>Gym.P-1J.Nerudy-rek.pláš-san.písk.prvků, vst.dveře</t>
  </si>
  <si>
    <t>Gym.P-8,U Libeňského zámku- rekonstr.stoupaček</t>
  </si>
  <si>
    <t>Gym.P4 Na Vítězné pláni - rekonstrukce šaten</t>
  </si>
  <si>
    <t>Gym.P5pro ZPRadlická-Rek.otopného systému-inter</t>
  </si>
  <si>
    <t>Gym.P6 Arabská-sanace suter.,zpevnění ploch,drenáž</t>
  </si>
  <si>
    <t>Gymn.,P-4,Postupická - rek.vod.příp.,rozv.TUV a ÚV</t>
  </si>
  <si>
    <t>Jedličkův ústav P2,,ZŠaSŠ-celk.rek.pav."C"- MŠ</t>
  </si>
  <si>
    <t>Masarykova SŠ chem. Křemencova -hav.plyn.kotelny</t>
  </si>
  <si>
    <t>MŠa.ZŠspec.P9,Bártlova-celk.rek.střech - obj MŠ</t>
  </si>
  <si>
    <t>OA P6 Krupkovo nám. - Rek. kanalizace</t>
  </si>
  <si>
    <t>PKNaRejdišti-rek.elektro a osvět.,sprch a soc.zař.</t>
  </si>
  <si>
    <t>PPP P3 Lucemburská-rek.obj..U nové školy 871,P-9</t>
  </si>
  <si>
    <t>Projektová dokumentace a inženýrská činnost</t>
  </si>
  <si>
    <t>SOU P4 Ohradní- zateplení budov</t>
  </si>
  <si>
    <t>SOU P5 Pod Klapicí-celk.rek.dílny odbor.výcviku D1</t>
  </si>
  <si>
    <t>SOŠ P-3 U Vinohr.hřbitova-rek výdejny jídla</t>
  </si>
  <si>
    <t>SPŠ P-10,Na Třebešíně-postup.rek.elektroinst.obj.</t>
  </si>
  <si>
    <t>SPŠ P9 stroj. Novoborská-rek.elektroinstalace</t>
  </si>
  <si>
    <t>SPŠ, P-10,Na Třebešíně-rekonstr.výtahů na normu EU</t>
  </si>
  <si>
    <t>SŠ P5 ZŠaMŠ Výmolova-izolace sklep.prostor,angl.dv</t>
  </si>
  <si>
    <t>SŠP9sl.el.Novovysočanská-rek.rozvodů vody a kanal.</t>
  </si>
  <si>
    <t>ZUŠ Bajkalská-Rek.pav. hl.budovy dok.3etapy</t>
  </si>
  <si>
    <t>ZŠ P10 spec.Starostrašnická-rekonstrukce střechy</t>
  </si>
  <si>
    <t>ZŠ P6 por.učeníU Boroviček-celk.rek.přízemí budovy</t>
  </si>
  <si>
    <t>ZŠ P8 při PL Ústavní-rek.pavilonů-havar.stav-proje</t>
  </si>
  <si>
    <t>Lékařská služba první pomoci</t>
  </si>
  <si>
    <t>ZŠprak.P6 Vokovická-rek. izolace zdiva obj. školy</t>
  </si>
  <si>
    <t>0004556</t>
  </si>
  <si>
    <t>DM a ŠJ Lovosická-rekonstrukce výtahů</t>
  </si>
  <si>
    <t>0040134</t>
  </si>
  <si>
    <t>VOŠ a SPŠ dopravní,Masná-rek.rozvodů vody a kanalizace</t>
  </si>
  <si>
    <t>0040138</t>
  </si>
  <si>
    <t>ZUŠ Botevova-výměna oken a rek.fasády pav.A a B</t>
  </si>
  <si>
    <t>0040193</t>
  </si>
  <si>
    <t>Gymn.Litoměřická-rek.lež.rozvodů,elektroinst.</t>
  </si>
  <si>
    <t>MŠaZŠspec.P-9,Bártlova-venkov.zdvihací plošina-ZŠ</t>
  </si>
  <si>
    <t>Sanace zdiva suterénu</t>
  </si>
  <si>
    <t>Výměna oken</t>
  </si>
  <si>
    <t>Rekonstrukce elektroint. pavilonu  A</t>
  </si>
  <si>
    <t>Rek.atletické dráhy</t>
  </si>
  <si>
    <t>Výměna střešní krytiny včetně zateplení</t>
  </si>
  <si>
    <t>Rekonstrukce osvětlení učeben</t>
  </si>
  <si>
    <t>Výměna vodovodního potrubí</t>
  </si>
  <si>
    <t>Rekonstrukce plynové kotelny</t>
  </si>
  <si>
    <t>0004561</t>
  </si>
  <si>
    <t>Rekonstrukce elektro vč.  PD</t>
  </si>
  <si>
    <t>Rekonstrukce pullové střechy, zatékání</t>
  </si>
  <si>
    <t>Rekonstrukce rozvodů topení "B"</t>
  </si>
  <si>
    <t>Rekonstrukce elektroinstalace</t>
  </si>
  <si>
    <t>2. etapa rek. kotelny</t>
  </si>
  <si>
    <t>Generální rekonstrukce kanalizace</t>
  </si>
  <si>
    <t>Generální rekonstrukce střechy</t>
  </si>
  <si>
    <t>0040144</t>
  </si>
  <si>
    <t>Rek.římsy (statika) vč.fasády</t>
  </si>
  <si>
    <t>Rekonstrukce osvětlení tříd</t>
  </si>
  <si>
    <t>Dokončení rek. soc.zař.žáků a  rek.tělocvičny</t>
  </si>
  <si>
    <t>Rekonstrukce rozvodů vody obj.čp. 210</t>
  </si>
  <si>
    <t>v tis. Kč</t>
  </si>
  <si>
    <t>Položka</t>
  </si>
  <si>
    <t>Název seskupení položek</t>
  </si>
  <si>
    <t>Návrh rozpočtu</t>
  </si>
  <si>
    <t>rok 2009</t>
  </si>
  <si>
    <t>ROZPOČTOVÉ PŘÍJMY</t>
  </si>
  <si>
    <t>111X</t>
  </si>
  <si>
    <t>Daně z příjmů fyzických osob - kraj</t>
  </si>
  <si>
    <t>Daně z příjmů fyzických osob - obec</t>
  </si>
  <si>
    <t>Daně z příjmů fyzických osob - CELKEM</t>
  </si>
  <si>
    <t>112X</t>
  </si>
  <si>
    <t>Daně z příjmů právnických osob - kraj</t>
  </si>
  <si>
    <t>Daně z příjmů právnických osob - obec</t>
  </si>
  <si>
    <t>Daně z příjmů právnických osob - CELKEM</t>
  </si>
  <si>
    <t>1211</t>
  </si>
  <si>
    <t>Daň z přidané hodnoty - kraj</t>
  </si>
  <si>
    <t>Daň z přidané hodnoty - obec</t>
  </si>
  <si>
    <t>Daň z přidané hodnoty - CELKEM</t>
  </si>
  <si>
    <t>1219</t>
  </si>
  <si>
    <t>Zrušené daně ze zboží a služeb - obec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</si>
  <si>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</si>
  <si>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</si>
  <si>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</si>
  <si>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</si>
  <si>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</si>
  <si>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</si>
  <si>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136X</t>
  </si>
  <si>
    <t>Správní poplatky</t>
  </si>
  <si>
    <t>151X</t>
  </si>
  <si>
    <t>Daně z majetku</t>
  </si>
  <si>
    <t>170X</t>
  </si>
  <si>
    <t>Ostatní daňové příjmy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</si>
  <si>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</si>
  <si>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</si>
  <si>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</si>
  <si>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</si>
  <si>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</si>
  <si>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</si>
  <si>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</si>
  <si>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</si>
  <si>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</si>
  <si>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</si>
  <si>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</si>
  <si>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222X</t>
  </si>
  <si>
    <t>Přijaté vratky transferů a ost. příjmy z fin. vyp. předch. let</t>
  </si>
  <si>
    <t>231X</t>
  </si>
  <si>
    <t>Příjmy z prodeje krátk. a drobného dlouhodob. majetku</t>
  </si>
  <si>
    <t>232X</t>
  </si>
  <si>
    <t>Ostatní nedaňové příjmy</t>
  </si>
  <si>
    <t>234X</t>
  </si>
  <si>
    <t>Příjmy z využívání výhrad. práv k přírodním zdrojům</t>
  </si>
  <si>
    <t>24XX</t>
  </si>
  <si>
    <t>Přijaté splátky půjčených prostředků</t>
  </si>
  <si>
    <t>NEDAŇOVÉ PŘÍJMY (součet za třídu 2)</t>
  </si>
  <si>
    <t>311X</t>
  </si>
  <si>
    <t>Příjmy z prodeje dlouhodobého majetku</t>
  </si>
  <si>
    <t>312X</t>
  </si>
  <si>
    <t>Ostatní kapitálové příjmy</t>
  </si>
  <si>
    <t>320X</t>
  </si>
  <si>
    <t>Příjmy z prodeje akcií a majetkových podílů</t>
  </si>
  <si>
    <t>KAPITÁLOVÉ PŘÍJMY (součet za třídu 3)</t>
  </si>
  <si>
    <t>V L A S T N Í   P Ř Í J M Y  (třídy 1+2+3)</t>
  </si>
  <si>
    <t>411X</t>
  </si>
  <si>
    <t>Neinvest.přijaté transfery od veř.rozpočtů ústř.úrovně</t>
  </si>
  <si>
    <t>4121</t>
  </si>
  <si>
    <t>Neinvest.přijaté transfery od obcí - SR</t>
  </si>
  <si>
    <t>Neinvest.přijaté transfery od obcí - UR</t>
  </si>
  <si>
    <t>4122</t>
  </si>
  <si>
    <t>Neinvest.přijaté transfery od krajů - SR</t>
  </si>
  <si>
    <t>Neinvest.přijaté transfery od krajů - UR</t>
  </si>
  <si>
    <t>4129</t>
  </si>
  <si>
    <t>Neinvest.přijaté transfery od rozpoctů územní úrovně</t>
  </si>
  <si>
    <t>4131,2</t>
  </si>
  <si>
    <t>Převody z vlastních fondů hospodářské činnosti</t>
  </si>
  <si>
    <t>415X</t>
  </si>
  <si>
    <t>Neinvest.přijaté transfery za zahraničí</t>
  </si>
  <si>
    <t>416X</t>
  </si>
  <si>
    <t>Neinvest.přijaté transfery ze státních fin. aktiv</t>
  </si>
  <si>
    <t>421X</t>
  </si>
  <si>
    <t>Inv.přijaté transfery od veř.rozp ústřední úrovně</t>
  </si>
  <si>
    <t>422X</t>
  </si>
  <si>
    <t>Inv.přijaté transfery od veř.rozp.územní úrovně - SR</t>
  </si>
  <si>
    <t>Inv.přijaté transfery od veř.rozp.územní úrovně - UR</t>
  </si>
  <si>
    <t>423X</t>
  </si>
  <si>
    <t>Inv.přijaté transfery ze zahraničí</t>
  </si>
  <si>
    <t>424X</t>
  </si>
  <si>
    <t>Inv.přijaté transfery ze státních fin.aktiv</t>
  </si>
  <si>
    <t>PŘIJATÉ TRANSFERY (součet za třídu 4)</t>
  </si>
  <si>
    <t>Ú H R N  P Ř Í J M Ů</t>
  </si>
  <si>
    <t>ROZPOČTOVÉ VÝDAJE</t>
  </si>
  <si>
    <t>5XXX</t>
  </si>
  <si>
    <t>Běžné výdaje</t>
  </si>
  <si>
    <t>6XXX</t>
  </si>
  <si>
    <t>Kapitálové výdaje</t>
  </si>
  <si>
    <t>Ú H R N  V Ý D A J Ů</t>
  </si>
  <si>
    <t>r o z d í l   p ř í j m ů   a   v ý d a j ů</t>
  </si>
  <si>
    <t>8XX1</t>
  </si>
  <si>
    <t>Vydané dluhopisy</t>
  </si>
  <si>
    <t>8XX2</t>
  </si>
  <si>
    <t>Uhrazené splátky vydaných dluhopisů</t>
  </si>
  <si>
    <t>8XX3</t>
  </si>
  <si>
    <t>Přijaté půjčené prostředky</t>
  </si>
  <si>
    <t>8XX4</t>
  </si>
  <si>
    <t>Uhrazené splátky přijatých půjčených prostředků</t>
  </si>
  <si>
    <t>8115</t>
  </si>
  <si>
    <t>Použití fin.prostředků vytvořených v min. letech</t>
  </si>
  <si>
    <t>Rezerva finančních prostředků</t>
  </si>
  <si>
    <t>Změna stavu krátk. prostředků (součet)</t>
  </si>
  <si>
    <t>8XX7</t>
  </si>
  <si>
    <t>Aktivní operace řízení likvidity - příjmy</t>
  </si>
  <si>
    <t>8XX8</t>
  </si>
  <si>
    <t>Aktivní operace řízení likvidity - výdaje</t>
  </si>
  <si>
    <t>8902</t>
  </si>
  <si>
    <t>Nerealizované kurzové rozdíly</t>
  </si>
  <si>
    <t>C E L K E M   F I N A N C O V Á N Í</t>
  </si>
  <si>
    <t>KONTROLNÍ SOUČET</t>
  </si>
  <si>
    <t>Bilance návrhu rozpočtu vlastního hlavního města Prahy na rok 2009</t>
  </si>
  <si>
    <t>DDM JIŽNÍ MĚSTO  P4</t>
  </si>
  <si>
    <t>SŠ HOTELOVÁ RADLICKÁ  P5</t>
  </si>
  <si>
    <t>SŠ SLABOPROUDÉ EL.  P9</t>
  </si>
  <si>
    <t>DDM P6 Suchdol-rek.oken,tepel.izol.fasády,nástavba</t>
  </si>
  <si>
    <t>DMaŠJ P6 Studentská - Rek. okenních výplní</t>
  </si>
  <si>
    <t>Gym. P10 Přípotoční - Rek. stoupaček SV, TUV</t>
  </si>
  <si>
    <t>Gym.P10 Přípotoční-zateplení fasády sever,rek.atik</t>
  </si>
  <si>
    <t>OA P3 Kubelíkova - rek.okenních výplní</t>
  </si>
  <si>
    <t>SOŠpro.adm.EU Lipí P9 - zatelení bud.a rek.oken</t>
  </si>
  <si>
    <t>SPŠ P-10,Na Třebešíně-rek.okenních výplní a zatepl</t>
  </si>
  <si>
    <t>SPŠ P1stroj. HMP, Betlemská - rek.okenních výplní</t>
  </si>
  <si>
    <t>SŠ P5,,ZŠaMŠ Výmolova-sanace zdiva, rek.oken</t>
  </si>
  <si>
    <t>VOŠaSPŠ Stavební P-1- rek.okenních výplní</t>
  </si>
  <si>
    <t>VOŠaSPŠPTPodskalská-rek.pláště a oken-Pštrossova</t>
  </si>
  <si>
    <t>VOŠaSUŠtextil.řemesel-Rek.topných těles a regulace</t>
  </si>
  <si>
    <t>ZUŠ P-7, Šimáčkova-rek.okenních výplní a repase</t>
  </si>
  <si>
    <t>Rek. šatních kojí a podlahových krytin</t>
  </si>
  <si>
    <t>Rek.oken sever.fasáda a vým. dveří v hl.budově</t>
  </si>
  <si>
    <t xml:space="preserve">NÁVRH ROZPOČTU PŘÍJMŮ, VÝDAJŮ a FINANCOVÁNÍ </t>
  </si>
  <si>
    <t>PODLE ROZPOČTOVÝCH KAPITOL A SPRÁVCŮ dle UZ (v tis. Kč)</t>
  </si>
  <si>
    <t>za VLASTNÍ HLAVNÍ MĚSTO PRAHU</t>
  </si>
  <si>
    <t>07 - Bezpečnost</t>
  </si>
  <si>
    <t>ČÁST I. - ROZPOČTOVÉ PŘÍJMY</t>
  </si>
  <si>
    <t>Název organizace</t>
  </si>
  <si>
    <t>Text</t>
  </si>
  <si>
    <t>Rozpočet schválený na r.2008</t>
  </si>
  <si>
    <t>Návrh rozpočtu na rok 2009</t>
  </si>
  <si>
    <t>Rozdíl 2009-2008</t>
  </si>
  <si>
    <t>Index 2009/2008</t>
  </si>
  <si>
    <t>UZ</t>
  </si>
  <si>
    <t>MHMP MĚSTSKÁ POLICIE</t>
  </si>
  <si>
    <t>2210</t>
  </si>
  <si>
    <t>00000000 - Zdroje HMP</t>
  </si>
  <si>
    <t>Odbor krizového řízení</t>
  </si>
  <si>
    <t xml:space="preserve">PŘÍJMY CELKEM </t>
  </si>
  <si>
    <t>ČÁST II. - BĚŽNÉ VÝDAJE</t>
  </si>
  <si>
    <t>ODPA</t>
  </si>
  <si>
    <t>5311</t>
  </si>
  <si>
    <t>Bezpečnost a veřejný pořádek</t>
  </si>
  <si>
    <t>00000810 - Fond zaměstnavatele</t>
  </si>
  <si>
    <t>5199</t>
  </si>
  <si>
    <t>Ostatní záležitosti obrany</t>
  </si>
  <si>
    <t>5212</t>
  </si>
  <si>
    <t>Ochrana obyvatelstva</t>
  </si>
  <si>
    <t>5269</t>
  </si>
  <si>
    <t>Ostatní správa v oblasti opratř.pro krizové stavy</t>
  </si>
  <si>
    <t>5272</t>
  </si>
  <si>
    <t>Činnost orgánů krizového řízení na územní úrovni</t>
  </si>
  <si>
    <t>5512</t>
  </si>
  <si>
    <t>Požární ochrana ¦ dobrovolná část</t>
  </si>
  <si>
    <t>5521</t>
  </si>
  <si>
    <t>Operační a inf. střediska integ. záchran. systému</t>
  </si>
  <si>
    <t>SEZAM</t>
  </si>
  <si>
    <t>SPRÁVA SLUŽ.MĚST.POL.</t>
  </si>
  <si>
    <t xml:space="preserve">BĚŽNÉ VÝDAJE CELKEM </t>
  </si>
  <si>
    <t>ČÁST III. - KAPITÁLOVÉ VÝDAJE</t>
  </si>
  <si>
    <t>Číslo stavby</t>
  </si>
  <si>
    <t>Zbývá financovat</t>
  </si>
  <si>
    <t>HMP-MČ PRAHA 11</t>
  </si>
  <si>
    <t>Rek.obj.Markušova pro potřeby MP</t>
  </si>
  <si>
    <t>00000094 - Inv. dotace z rozpočtu HMP</t>
  </si>
  <si>
    <t>HMP-MČ KOLODĚJE</t>
  </si>
  <si>
    <t>Rekonstrukce hasičské zbrojnice</t>
  </si>
  <si>
    <t>HMP-MČ LIBUŠ</t>
  </si>
  <si>
    <t>Výměna oken a vybudování topení SDH Písnice</t>
  </si>
  <si>
    <t>HMP-MČ ZBRASLAV</t>
  </si>
  <si>
    <t>Rozhlas MČ Praha - Zbraslav</t>
  </si>
  <si>
    <t>MHMP - OMI</t>
  </si>
  <si>
    <t>0004648</t>
  </si>
  <si>
    <t>IP pro kapitolu 07</t>
  </si>
  <si>
    <t>0004649</t>
  </si>
  <si>
    <t>Hasičská zbrojnice Letňany</t>
  </si>
  <si>
    <t>0008089</t>
  </si>
  <si>
    <t>Hasičská zbrojnice - přístavba MČ Řeporyje</t>
  </si>
  <si>
    <t>SZNR</t>
  </si>
  <si>
    <t>Technické zhodnocení majetku</t>
  </si>
  <si>
    <t>II. etapa Pevné nivelační body</t>
  </si>
  <si>
    <t>Nádrž, kontejnery a příslušenství pro mobilní čerp</t>
  </si>
  <si>
    <t>Rozšíření a integrace Městského kamerového systému</t>
  </si>
  <si>
    <t>SZNR pro SDH</t>
  </si>
  <si>
    <t>0004730</t>
  </si>
  <si>
    <t>Výstavba elektronických sirén</t>
  </si>
  <si>
    <t>0040059</t>
  </si>
  <si>
    <t>PROVAS v metru</t>
  </si>
  <si>
    <t>Rekonstrukce OŘ Praha 9</t>
  </si>
  <si>
    <t>Výměna oken v budově Korunní 15, Praha 10</t>
  </si>
  <si>
    <t>0004655</t>
  </si>
  <si>
    <t>Rekonstrukce areálu Dubeč - 1. etapa</t>
  </si>
  <si>
    <t xml:space="preserve">KAPITÁLOVÉ VÝDAJE CELKEM </t>
  </si>
  <si>
    <t xml:space="preserve">VÝDAJE CELKEM </t>
  </si>
  <si>
    <t>ČÁST IV. - FINANCOVÁNÍ</t>
  </si>
  <si>
    <t xml:space="preserve">FINANCOVÁNÍ CELKEM </t>
  </si>
  <si>
    <t>10 - Pokladní správa</t>
  </si>
  <si>
    <t>Správce: 0001 - MUDr. Pavel Bém</t>
  </si>
  <si>
    <t>MHMP DANĚ - DPC</t>
  </si>
  <si>
    <t>1111</t>
  </si>
  <si>
    <t>Daň z příjmů fyzických osob ze záv.čin. a fun.pož.</t>
  </si>
  <si>
    <t>00000002 - Příjmy obce</t>
  </si>
  <si>
    <t>00000001 - Příjmy kraje</t>
  </si>
  <si>
    <t>1112</t>
  </si>
  <si>
    <t>Daň z příjmů fyzických osob ze SVČ</t>
  </si>
  <si>
    <t>1113</t>
  </si>
  <si>
    <t>Daň z příjmů fyzických osob z kapit. výnosů</t>
  </si>
  <si>
    <t>1121</t>
  </si>
  <si>
    <t>Daň z příjmů právnických osob</t>
  </si>
  <si>
    <t>1122</t>
  </si>
  <si>
    <t>Daň z příjmů právnických osob za obce</t>
  </si>
  <si>
    <t>Daň z přidané hodnoty</t>
  </si>
  <si>
    <t>1337</t>
  </si>
  <si>
    <t>Poplatek za likvidaci komunálního odpadu</t>
  </si>
  <si>
    <t>1341</t>
  </si>
  <si>
    <t>Poplatek ze psů</t>
  </si>
  <si>
    <t>1342</t>
  </si>
  <si>
    <t>Poplatek za lázeňský nebo rekreační pobyt</t>
  </si>
  <si>
    <t>1343</t>
  </si>
  <si>
    <t>Poplatek za užívání veřejného prostranství</t>
  </si>
  <si>
    <t>1345</t>
  </si>
  <si>
    <t>Poplatek z ubytovací kapacity</t>
  </si>
  <si>
    <t>1361</t>
  </si>
  <si>
    <t>Odbor rozpočtu</t>
  </si>
  <si>
    <t>2141</t>
  </si>
  <si>
    <t>Příjmy z úroků</t>
  </si>
  <si>
    <t>Neinvestiční přijaté dotace od obcí</t>
  </si>
  <si>
    <t>Celkem správce: 0001 - MUDr. Pavel Bém</t>
  </si>
  <si>
    <t>6310</t>
  </si>
  <si>
    <t>Obecné příjmy a výdaje z finančních operací</t>
  </si>
  <si>
    <t>6409</t>
  </si>
  <si>
    <t>Ostatní činnosti j.n.</t>
  </si>
  <si>
    <t>00000003 - Rozpočtová rezerva</t>
  </si>
  <si>
    <t>MHMP - Odbor městského investora</t>
  </si>
  <si>
    <t>8124</t>
  </si>
  <si>
    <t>Uhrazené splátky dlouhodobých přijatých půjč.prost</t>
  </si>
  <si>
    <t>00029507 - Splátka půjčky za Vodárnu Podolí</t>
  </si>
  <si>
    <t>Odbor městského investora</t>
  </si>
  <si>
    <t>00017024 - Vratka půjčky z FOMBF</t>
  </si>
  <si>
    <t>Změna stavu krátkodobých prostředků na bank.účtech</t>
  </si>
  <si>
    <t>00000991 - Náhrada dotace ze SR</t>
  </si>
  <si>
    <t>00000005 - Rezerva na dluhovou službu</t>
  </si>
  <si>
    <t>Celkem</t>
  </si>
  <si>
    <t>00000004 - Tvorba rezerv ve vazbě na optimal. říz. cash flow</t>
  </si>
  <si>
    <t>00092242 - SFRB</t>
  </si>
  <si>
    <t>00000614 - Úvěr EIB "B" - METRO</t>
  </si>
  <si>
    <t>00000612 - Úvěr EIB "A" - METRO</t>
  </si>
  <si>
    <t>00000512 - Úvěr EIB - povodně</t>
  </si>
  <si>
    <t>08 - Hospodářství</t>
  </si>
  <si>
    <t>Správce: 0010 - Ing. Pavel Klega</t>
  </si>
  <si>
    <t>Odbor správy majetku</t>
  </si>
  <si>
    <t>4131</t>
  </si>
  <si>
    <t>Převody z vlast.fondů hospodářské(podnikat.)činnos</t>
  </si>
  <si>
    <t>00000091 - Neivestiční dotace z prostředků HMP</t>
  </si>
  <si>
    <t>Celkem správce: 0010 - Ing. Pavel Klega</t>
  </si>
  <si>
    <t>Odbor účetnictví</t>
  </si>
  <si>
    <t>3639</t>
  </si>
  <si>
    <t>Komunální služby a územní rozvoj j.n.</t>
  </si>
  <si>
    <t>Správce: 0007 - Ing. Milan Richter</t>
  </si>
  <si>
    <t>SPRÁVA PRAŽ.HŘBITOVŮ</t>
  </si>
  <si>
    <t>3632</t>
  </si>
  <si>
    <t>Pohřebnictví</t>
  </si>
  <si>
    <t>Celkem správce: 0007 - Ing. Milan Richter</t>
  </si>
  <si>
    <t>Správce: 0008 - Jiří Janeček</t>
  </si>
  <si>
    <t>Odbor bytový</t>
  </si>
  <si>
    <t>3612</t>
  </si>
  <si>
    <t>Bytové hospodářství</t>
  </si>
  <si>
    <t>Odbor sociální péče a zdravotnictví</t>
  </si>
  <si>
    <t>Celkem správce: 0008 - Jiří Janeček</t>
  </si>
  <si>
    <t>Odbor obchodních aktivit</t>
  </si>
  <si>
    <t>3631</t>
  </si>
  <si>
    <t>Veřejné osvětlení</t>
  </si>
  <si>
    <t>Sek.nám.primátora pro oblast hospodářské politiky</t>
  </si>
  <si>
    <t>0004659</t>
  </si>
  <si>
    <t>Strašnice - rek. bývalého Evangelického hřbitova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</si>
</sst>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\ ###"/>
    <numFmt numFmtId="165" formatCode="#,##0.0"/>
    <numFmt numFmtId="166" formatCode="0.0%"/>
    <numFmt numFmtId="167" formatCode="000000"/>
    <numFmt numFmtId="168" formatCode="000"/>
    <numFmt numFmtId="169" formatCode="00"/>
    <numFmt numFmtId="170" formatCode="0000"/>
    <numFmt numFmtId="171" formatCode="0000000000000"/>
  </numFmts>
  <fonts count="1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6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u val="single"/>
      <sz val="10"/>
      <name val="Arial CE"/>
      <family val="2"/>
    </font>
    <font>
      <b/>
      <u val="single"/>
      <sz val="1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Border="1" applyAlignment="1">
      <alignment horizontal="left"/>
    </xf>
    <xf numFmtId="4" fontId="5" fillId="0" borderId="9" xfId="0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left"/>
    </xf>
    <xf numFmtId="4" fontId="5" fillId="2" borderId="8" xfId="0" applyNumberFormat="1" applyFont="1" applyFill="1" applyBorder="1" applyAlignment="1">
      <alignment horizontal="left"/>
    </xf>
    <xf numFmtId="4" fontId="5" fillId="2" borderId="9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/>
    </xf>
    <xf numFmtId="4" fontId="6" fillId="0" borderId="11" xfId="0" applyNumberFormat="1" applyFont="1" applyBorder="1" applyAlignment="1">
      <alignment horizontal="left"/>
    </xf>
    <xf numFmtId="4" fontId="6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9" fontId="0" fillId="0" borderId="0" xfId="0" applyNumberFormat="1" applyAlignment="1">
      <alignment/>
    </xf>
    <xf numFmtId="49" fontId="9" fillId="0" borderId="0" xfId="0" applyNumberFormat="1" applyFont="1" applyAlignment="1">
      <alignment horizontal="left"/>
    </xf>
    <xf numFmtId="170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 wrapText="1"/>
    </xf>
    <xf numFmtId="170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12" fillId="4" borderId="14" xfId="0" applyNumberFormat="1" applyFont="1" applyFill="1" applyBorder="1" applyAlignment="1">
      <alignment horizontal="left"/>
    </xf>
    <xf numFmtId="170" fontId="12" fillId="4" borderId="15" xfId="0" applyNumberFormat="1" applyFont="1" applyFill="1" applyBorder="1" applyAlignment="1">
      <alignment horizontal="left"/>
    </xf>
    <xf numFmtId="49" fontId="12" fillId="4" borderId="15" xfId="0" applyNumberFormat="1" applyFont="1" applyFill="1" applyBorder="1" applyAlignment="1">
      <alignment horizontal="left"/>
    </xf>
    <xf numFmtId="4" fontId="12" fillId="4" borderId="15" xfId="0" applyNumberFormat="1" applyFont="1" applyFill="1" applyBorder="1" applyAlignment="1">
      <alignment horizontal="left" wrapText="1"/>
    </xf>
    <xf numFmtId="4" fontId="12" fillId="4" borderId="8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170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/>
    </xf>
    <xf numFmtId="170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9" fontId="5" fillId="0" borderId="20" xfId="0" applyNumberFormat="1" applyFont="1" applyBorder="1" applyAlignment="1">
      <alignment horizontal="left"/>
    </xf>
    <xf numFmtId="170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9" fontId="6" fillId="0" borderId="20" xfId="0" applyNumberFormat="1" applyFont="1" applyBorder="1" applyAlignment="1">
      <alignment horizontal="left"/>
    </xf>
    <xf numFmtId="170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5" fillId="4" borderId="22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wrapText="1"/>
    </xf>
    <xf numFmtId="49" fontId="5" fillId="0" borderId="23" xfId="0" applyNumberFormat="1" applyFont="1" applyBorder="1" applyAlignment="1">
      <alignment horizontal="left"/>
    </xf>
    <xf numFmtId="170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" fontId="5" fillId="0" borderId="24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wrapText="1"/>
    </xf>
    <xf numFmtId="49" fontId="1" fillId="3" borderId="0" xfId="0" applyNumberFormat="1" applyFont="1" applyFill="1" applyAlignment="1">
      <alignment horizontal="centerContinuous" vertical="center"/>
    </xf>
    <xf numFmtId="4" fontId="1" fillId="3" borderId="0" xfId="0" applyNumberFormat="1" applyFont="1" applyFill="1" applyAlignment="1">
      <alignment horizontal="centerContinuous" vertical="center"/>
    </xf>
    <xf numFmtId="49" fontId="9" fillId="0" borderId="0" xfId="0" applyNumberFormat="1" applyFont="1" applyAlignment="1">
      <alignment horizontal="left"/>
    </xf>
    <xf numFmtId="170" fontId="10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 wrapText="1"/>
    </xf>
    <xf numFmtId="4" fontId="11" fillId="0" borderId="0" xfId="0" applyNumberFormat="1" applyFont="1" applyAlignment="1">
      <alignment horizontal="right" wrapText="1"/>
    </xf>
    <xf numFmtId="49" fontId="12" fillId="4" borderId="14" xfId="0" applyNumberFormat="1" applyFont="1" applyFill="1" applyBorder="1" applyAlignment="1">
      <alignment horizontal="left"/>
    </xf>
    <xf numFmtId="170" fontId="12" fillId="4" borderId="15" xfId="0" applyNumberFormat="1" applyFont="1" applyFill="1" applyBorder="1" applyAlignment="1">
      <alignment horizontal="left"/>
    </xf>
    <xf numFmtId="49" fontId="12" fillId="4" borderId="15" xfId="0" applyNumberFormat="1" applyFont="1" applyFill="1" applyBorder="1" applyAlignment="1">
      <alignment horizontal="left"/>
    </xf>
    <xf numFmtId="4" fontId="12" fillId="4" borderId="15" xfId="0" applyNumberFormat="1" applyFont="1" applyFill="1" applyBorder="1" applyAlignment="1">
      <alignment horizontal="left" wrapText="1"/>
    </xf>
    <xf numFmtId="4" fontId="12" fillId="4" borderId="8" xfId="0" applyNumberFormat="1" applyFont="1" applyFill="1" applyBorder="1" applyAlignment="1">
      <alignment horizontal="left" wrapText="1"/>
    </xf>
    <xf numFmtId="49" fontId="5" fillId="0" borderId="16" xfId="0" applyNumberFormat="1" applyFont="1" applyBorder="1" applyAlignment="1">
      <alignment horizontal="center" vertical="top" wrapText="1"/>
    </xf>
    <xf numFmtId="170" fontId="5" fillId="0" borderId="17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170" fontId="5" fillId="0" borderId="19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left"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/>
    </xf>
    <xf numFmtId="170" fontId="5" fillId="2" borderId="15" xfId="0" applyNumberFormat="1" applyFont="1" applyFill="1" applyBorder="1" applyAlignment="1">
      <alignment/>
    </xf>
    <xf numFmtId="49" fontId="5" fillId="2" borderId="15" xfId="0" applyNumberFormat="1" applyFont="1" applyFill="1" applyBorder="1" applyAlignment="1">
      <alignment/>
    </xf>
    <xf numFmtId="4" fontId="5" fillId="2" borderId="15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49" fontId="5" fillId="0" borderId="20" xfId="0" applyNumberFormat="1" applyFont="1" applyBorder="1" applyAlignment="1">
      <alignment horizontal="left"/>
    </xf>
    <xf numFmtId="170" fontId="5" fillId="0" borderId="21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right" wrapText="1"/>
    </xf>
    <xf numFmtId="49" fontId="6" fillId="0" borderId="20" xfId="0" applyNumberFormat="1" applyFont="1" applyBorder="1" applyAlignment="1">
      <alignment horizontal="left"/>
    </xf>
    <xf numFmtId="170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right" wrapText="1"/>
    </xf>
    <xf numFmtId="4" fontId="6" fillId="0" borderId="12" xfId="0" applyNumberFormat="1" applyFont="1" applyBorder="1" applyAlignment="1">
      <alignment horizontal="right" wrapText="1"/>
    </xf>
    <xf numFmtId="4" fontId="5" fillId="4" borderId="22" xfId="0" applyNumberFormat="1" applyFont="1" applyFill="1" applyBorder="1" applyAlignment="1">
      <alignment horizontal="right" wrapText="1"/>
    </xf>
    <xf numFmtId="4" fontId="5" fillId="4" borderId="9" xfId="0" applyNumberFormat="1" applyFont="1" applyFill="1" applyBorder="1" applyAlignment="1">
      <alignment horizontal="right" wrapText="1"/>
    </xf>
    <xf numFmtId="4" fontId="5" fillId="4" borderId="8" xfId="0" applyNumberFormat="1" applyFont="1" applyFill="1" applyBorder="1" applyAlignment="1">
      <alignment horizontal="right" wrapText="1"/>
    </xf>
    <xf numFmtId="49" fontId="5" fillId="0" borderId="23" xfId="0" applyNumberFormat="1" applyFont="1" applyBorder="1" applyAlignment="1">
      <alignment horizontal="left"/>
    </xf>
    <xf numFmtId="170" fontId="5" fillId="0" borderId="24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4" fontId="5" fillId="0" borderId="24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wrapText="1"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0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21" xfId="0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49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21" xfId="0" applyFont="1" applyBorder="1" applyAlignment="1">
      <alignment/>
    </xf>
    <xf numFmtId="4" fontId="0" fillId="0" borderId="31" xfId="0" applyNumberForma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" fillId="2" borderId="32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3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/>
    </xf>
    <xf numFmtId="49" fontId="1" fillId="3" borderId="32" xfId="0" applyNumberFormat="1" applyFont="1" applyFill="1" applyBorder="1" applyAlignment="1">
      <alignment horizontal="center"/>
    </xf>
    <xf numFmtId="4" fontId="0" fillId="3" borderId="22" xfId="0" applyNumberFormat="1" applyFill="1" applyBorder="1" applyAlignment="1">
      <alignment/>
    </xf>
    <xf numFmtId="4" fontId="0" fillId="3" borderId="33" xfId="0" applyNumberFormat="1" applyFont="1" applyFill="1" applyBorder="1" applyAlignment="1">
      <alignment/>
    </xf>
    <xf numFmtId="4" fontId="1" fillId="3" borderId="9" xfId="0" applyNumberFormat="1" applyFont="1" applyFill="1" applyBorder="1" applyAlignment="1">
      <alignment/>
    </xf>
    <xf numFmtId="4" fontId="0" fillId="3" borderId="33" xfId="0" applyNumberFormat="1" applyFill="1" applyBorder="1" applyAlignment="1">
      <alignment/>
    </xf>
    <xf numFmtId="4" fontId="0" fillId="3" borderId="9" xfId="0" applyNumberFormat="1" applyFill="1" applyBorder="1" applyAlignment="1">
      <alignment/>
    </xf>
    <xf numFmtId="49" fontId="1" fillId="0" borderId="0" xfId="0" applyNumberFormat="1" applyFont="1" applyAlignment="1">
      <alignment/>
    </xf>
    <xf numFmtId="0" fontId="1" fillId="2" borderId="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" fillId="3" borderId="14" xfId="0" applyNumberFormat="1" applyFont="1" applyFill="1" applyBorder="1" applyAlignment="1">
      <alignment horizontal="left"/>
    </xf>
    <xf numFmtId="49" fontId="1" fillId="3" borderId="3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F99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7.375" style="0" customWidth="1"/>
    <col min="2" max="2" width="58.75390625" style="1" customWidth="1"/>
    <col min="3" max="3" width="17.25390625" style="1" customWidth="1"/>
    <col min="5" max="5" width="11.75390625" style="0" bestFit="1" customWidth="1"/>
  </cols>
  <sheetData>
    <row r="1" spans="3:6" ht="12.75">
      <c r="C1" s="20" t="s">
        <v>1232</v>
      </c>
      <c r="D1" s="21"/>
      <c r="E1" s="21"/>
      <c r="F1" s="21"/>
    </row>
    <row r="2" spans="3:6" ht="12.75">
      <c r="C2" s="20"/>
      <c r="D2" s="21"/>
      <c r="E2" s="21"/>
      <c r="F2" s="21"/>
    </row>
    <row r="3" spans="1:3" ht="15.75">
      <c r="A3" s="165" t="s">
        <v>1947</v>
      </c>
      <c r="B3" s="165"/>
      <c r="C3" s="165"/>
    </row>
    <row r="6" ht="13.5" thickBot="1">
      <c r="C6" s="19" t="s">
        <v>1831</v>
      </c>
    </row>
    <row r="7" spans="1:3" ht="12.75">
      <c r="A7" s="2" t="s">
        <v>1832</v>
      </c>
      <c r="B7" s="3" t="s">
        <v>1833</v>
      </c>
      <c r="C7" s="4" t="s">
        <v>1834</v>
      </c>
    </row>
    <row r="8" spans="1:3" ht="13.5" thickBot="1">
      <c r="A8" s="5"/>
      <c r="B8" s="6"/>
      <c r="C8" s="7" t="s">
        <v>1835</v>
      </c>
    </row>
    <row r="9" spans="1:3" ht="13.5" thickBot="1">
      <c r="A9" s="11"/>
      <c r="B9" s="12" t="s">
        <v>1836</v>
      </c>
      <c r="C9" s="13"/>
    </row>
    <row r="10" spans="1:3" ht="12.75">
      <c r="A10" s="14" t="s">
        <v>1837</v>
      </c>
      <c r="B10" s="15" t="s">
        <v>1838</v>
      </c>
      <c r="C10" s="16">
        <v>400000</v>
      </c>
    </row>
    <row r="11" spans="1:3" ht="12.75">
      <c r="A11" s="14" t="s">
        <v>1837</v>
      </c>
      <c r="B11" s="15" t="s">
        <v>1839</v>
      </c>
      <c r="C11" s="16">
        <v>11090000</v>
      </c>
    </row>
    <row r="12" spans="1:3" ht="12.75">
      <c r="A12" s="14"/>
      <c r="B12" s="15" t="s">
        <v>1840</v>
      </c>
      <c r="C12" s="16">
        <v>11490000</v>
      </c>
    </row>
    <row r="13" spans="1:3" ht="12.75">
      <c r="A13" s="14" t="s">
        <v>1841</v>
      </c>
      <c r="B13" s="15" t="s">
        <v>1842</v>
      </c>
      <c r="C13" s="16">
        <v>450000</v>
      </c>
    </row>
    <row r="14" spans="1:3" ht="12.75">
      <c r="A14" s="14" t="s">
        <v>1841</v>
      </c>
      <c r="B14" s="15" t="s">
        <v>1843</v>
      </c>
      <c r="C14" s="16">
        <v>10950000</v>
      </c>
    </row>
    <row r="15" spans="1:3" ht="12.75">
      <c r="A15" s="14"/>
      <c r="B15" s="15" t="s">
        <v>1844</v>
      </c>
      <c r="C15" s="16">
        <v>11400000</v>
      </c>
    </row>
    <row r="16" spans="1:3" ht="12.75">
      <c r="A16" s="14" t="s">
        <v>1845</v>
      </c>
      <c r="B16" s="15" t="s">
        <v>1846</v>
      </c>
      <c r="C16" s="16">
        <v>680000</v>
      </c>
    </row>
    <row r="17" spans="1:3" ht="12.75">
      <c r="A17" s="14" t="s">
        <v>1845</v>
      </c>
      <c r="B17" s="15" t="s">
        <v>1847</v>
      </c>
      <c r="C17" s="16">
        <v>17500000</v>
      </c>
    </row>
    <row r="18" spans="1:3" ht="12.75">
      <c r="A18" s="14"/>
      <c r="B18" s="15" t="s">
        <v>1848</v>
      </c>
      <c r="C18" s="16">
        <v>18180000</v>
      </c>
    </row>
    <row r="19" spans="1:3" ht="12.75">
      <c r="A19" s="14" t="s">
        <v>1849</v>
      </c>
      <c r="B19" s="15" t="s">
        <v>1850</v>
      </c>
      <c r="C19" s="16">
        <v>0</v>
      </c>
    </row>
    <row r="20" spans="1:3" ht="12.75">
      <c r="A20" s="14" t="s">
        <v>1851</v>
      </c>
      <c r="B20" s="15" t="s">
        <v>1852</v>
      </c>
      <c r="C20" s="16">
        <v>680000</v>
      </c>
    </row>
    <row r="21" spans="1:3" ht="12.75">
      <c r="A21" s="14" t="s">
        <v>1853</v>
      </c>
      <c r="B21" s="15" t="s">
        <v>1854</v>
      </c>
      <c r="C21" s="16">
        <v>186000</v>
      </c>
    </row>
    <row r="22" spans="1:3" ht="12.75">
      <c r="A22" s="14" t="s">
        <v>1855</v>
      </c>
      <c r="B22" s="15" t="s">
        <v>1856</v>
      </c>
      <c r="C22" s="16">
        <v>0</v>
      </c>
    </row>
    <row r="23" spans="1:3" ht="12.75">
      <c r="A23" s="14" t="s">
        <v>1857</v>
      </c>
      <c r="B23" s="15" t="s">
        <v>1858</v>
      </c>
      <c r="C23" s="16">
        <v>240000</v>
      </c>
    </row>
    <row r="24" spans="1:3" ht="12.75">
      <c r="A24" s="14" t="s">
        <v>1859</v>
      </c>
      <c r="B24" s="15" t="s">
        <v>1860</v>
      </c>
      <c r="C24" s="16">
        <v>0</v>
      </c>
    </row>
    <row r="25" spans="1:3" ht="13.5" thickBot="1">
      <c r="A25" s="14" t="s">
        <v>1861</v>
      </c>
      <c r="B25" s="15" t="s">
        <v>1862</v>
      </c>
      <c r="C25" s="16">
        <v>0</v>
      </c>
    </row>
    <row r="26" spans="1:3" ht="13.5" thickBot="1">
      <c r="A26" s="8"/>
      <c r="B26" s="9" t="s">
        <v>1863</v>
      </c>
      <c r="C26" s="10">
        <v>42176000</v>
      </c>
    </row>
    <row r="28" spans="1:3" ht="20.25">
      <c r="A28" s="166"/>
      <c r="B28" s="166"/>
      <c r="C28" s="166"/>
    </row>
    <row r="31" ht="13.5" thickBot="1"/>
    <row r="32" spans="1:3" ht="12.75">
      <c r="A32" s="2" t="s">
        <v>1832</v>
      </c>
      <c r="B32" s="3" t="s">
        <v>1833</v>
      </c>
      <c r="C32" s="4" t="s">
        <v>1834</v>
      </c>
    </row>
    <row r="33" spans="1:3" ht="13.5" thickBot="1">
      <c r="A33" s="5"/>
      <c r="B33" s="6"/>
      <c r="C33" s="7" t="s">
        <v>1835</v>
      </c>
    </row>
    <row r="34" spans="1:3" ht="12.75">
      <c r="A34" s="14" t="s">
        <v>1864</v>
      </c>
      <c r="B34" s="15" t="s">
        <v>1865</v>
      </c>
      <c r="C34" s="16">
        <v>5400</v>
      </c>
    </row>
    <row r="35" spans="1:3" ht="12.75">
      <c r="A35" s="14" t="s">
        <v>1866</v>
      </c>
      <c r="B35" s="15" t="s">
        <v>1867</v>
      </c>
      <c r="C35" s="16">
        <v>0</v>
      </c>
    </row>
    <row r="36" spans="1:3" ht="12.75">
      <c r="A36" s="14" t="s">
        <v>1868</v>
      </c>
      <c r="B36" s="15" t="s">
        <v>1869</v>
      </c>
      <c r="C36" s="16">
        <v>0</v>
      </c>
    </row>
    <row r="37" spans="1:3" ht="12.75">
      <c r="A37" s="14" t="s">
        <v>1870</v>
      </c>
      <c r="B37" s="15" t="s">
        <v>1871</v>
      </c>
      <c r="C37" s="16">
        <v>314549.8</v>
      </c>
    </row>
    <row r="38" spans="1:3" ht="12.75">
      <c r="A38" s="14" t="s">
        <v>1872</v>
      </c>
      <c r="B38" s="15" t="s">
        <v>1873</v>
      </c>
      <c r="C38" s="16">
        <v>285100</v>
      </c>
    </row>
    <row r="39" spans="1:3" ht="12.75">
      <c r="A39" s="14" t="s">
        <v>1874</v>
      </c>
      <c r="B39" s="15" t="s">
        <v>1875</v>
      </c>
      <c r="C39" s="16">
        <v>0</v>
      </c>
    </row>
    <row r="40" spans="1:3" ht="12.75">
      <c r="A40" s="14" t="s">
        <v>1876</v>
      </c>
      <c r="B40" s="15" t="s">
        <v>1877</v>
      </c>
      <c r="C40" s="16">
        <v>0</v>
      </c>
    </row>
    <row r="41" spans="1:3" ht="12.75">
      <c r="A41" s="14" t="s">
        <v>1878</v>
      </c>
      <c r="B41" s="15" t="s">
        <v>1879</v>
      </c>
      <c r="C41" s="16">
        <v>0</v>
      </c>
    </row>
    <row r="42" spans="1:3" ht="12.75">
      <c r="A42" s="14" t="s">
        <v>1880</v>
      </c>
      <c r="B42" s="15" t="s">
        <v>1881</v>
      </c>
      <c r="C42" s="16">
        <v>0</v>
      </c>
    </row>
    <row r="43" spans="1:3" ht="13.5" thickBot="1">
      <c r="A43" s="14" t="s">
        <v>1882</v>
      </c>
      <c r="B43" s="15" t="s">
        <v>1883</v>
      </c>
      <c r="C43" s="16">
        <v>0</v>
      </c>
    </row>
    <row r="44" spans="1:3" ht="13.5" thickBot="1">
      <c r="A44" s="8"/>
      <c r="B44" s="9" t="s">
        <v>1884</v>
      </c>
      <c r="C44" s="10">
        <v>605049.8</v>
      </c>
    </row>
    <row r="45" spans="1:3" ht="13.5" thickBot="1">
      <c r="A45" s="17"/>
      <c r="B45" s="18"/>
      <c r="C45" s="18"/>
    </row>
    <row r="46" spans="1:3" ht="12.75">
      <c r="A46" s="14" t="s">
        <v>1885</v>
      </c>
      <c r="B46" s="15" t="s">
        <v>1886</v>
      </c>
      <c r="C46" s="16">
        <v>0</v>
      </c>
    </row>
    <row r="47" spans="1:3" ht="12.75">
      <c r="A47" s="14" t="s">
        <v>1887</v>
      </c>
      <c r="B47" s="15" t="s">
        <v>1888</v>
      </c>
      <c r="C47" s="16">
        <v>0</v>
      </c>
    </row>
    <row r="48" spans="1:3" ht="13.5" thickBot="1">
      <c r="A48" s="14" t="s">
        <v>1889</v>
      </c>
      <c r="B48" s="15" t="s">
        <v>1890</v>
      </c>
      <c r="C48" s="16">
        <v>0</v>
      </c>
    </row>
    <row r="49" spans="1:3" ht="13.5" thickBot="1">
      <c r="A49" s="8"/>
      <c r="B49" s="9" t="s">
        <v>1891</v>
      </c>
      <c r="C49" s="10">
        <v>0</v>
      </c>
    </row>
    <row r="50" spans="1:3" ht="13.5" thickBot="1">
      <c r="A50" s="11"/>
      <c r="B50" s="12" t="s">
        <v>1892</v>
      </c>
      <c r="C50" s="13">
        <v>42781049.8</v>
      </c>
    </row>
    <row r="52" spans="1:3" ht="20.25">
      <c r="A52" s="166"/>
      <c r="B52" s="166"/>
      <c r="C52" s="166"/>
    </row>
    <row r="55" ht="13.5" thickBot="1"/>
    <row r="56" spans="1:3" ht="12.75">
      <c r="A56" s="2" t="s">
        <v>1832</v>
      </c>
      <c r="B56" s="3" t="s">
        <v>1833</v>
      </c>
      <c r="C56" s="4" t="s">
        <v>1834</v>
      </c>
    </row>
    <row r="57" spans="1:3" ht="13.5" thickBot="1">
      <c r="A57" s="5"/>
      <c r="B57" s="6"/>
      <c r="C57" s="7" t="s">
        <v>1835</v>
      </c>
    </row>
    <row r="58" spans="1:3" ht="12.75">
      <c r="A58" s="14" t="s">
        <v>1893</v>
      </c>
      <c r="B58" s="15" t="s">
        <v>1894</v>
      </c>
      <c r="C58" s="16">
        <v>0</v>
      </c>
    </row>
    <row r="59" spans="1:3" ht="12.75">
      <c r="A59" s="14" t="s">
        <v>1895</v>
      </c>
      <c r="B59" s="15" t="s">
        <v>1896</v>
      </c>
      <c r="C59" s="16">
        <v>-3748223.5</v>
      </c>
    </row>
    <row r="60" spans="1:3" ht="12.75">
      <c r="A60" s="14" t="s">
        <v>1895</v>
      </c>
      <c r="B60" s="15" t="s">
        <v>1897</v>
      </c>
      <c r="C60" s="16">
        <v>0</v>
      </c>
    </row>
    <row r="61" spans="1:3" ht="12.75">
      <c r="A61" s="14" t="s">
        <v>1898</v>
      </c>
      <c r="B61" s="15" t="s">
        <v>1899</v>
      </c>
      <c r="C61" s="16">
        <v>0</v>
      </c>
    </row>
    <row r="62" spans="1:3" ht="12.75">
      <c r="A62" s="14" t="s">
        <v>1898</v>
      </c>
      <c r="B62" s="15" t="s">
        <v>1900</v>
      </c>
      <c r="C62" s="16">
        <v>0</v>
      </c>
    </row>
    <row r="63" spans="1:3" ht="12.75">
      <c r="A63" s="14" t="s">
        <v>1901</v>
      </c>
      <c r="B63" s="15" t="s">
        <v>1902</v>
      </c>
      <c r="C63" s="16">
        <v>0</v>
      </c>
    </row>
    <row r="64" spans="1:3" ht="12.75">
      <c r="A64" s="14" t="s">
        <v>1903</v>
      </c>
      <c r="B64" s="15" t="s">
        <v>1904</v>
      </c>
      <c r="C64" s="16">
        <v>1163741</v>
      </c>
    </row>
    <row r="65" spans="1:3" ht="12.75">
      <c r="A65" s="14" t="s">
        <v>1905</v>
      </c>
      <c r="B65" s="15" t="s">
        <v>1906</v>
      </c>
      <c r="C65" s="16">
        <v>0</v>
      </c>
    </row>
    <row r="66" spans="1:3" ht="12.75">
      <c r="A66" s="14" t="s">
        <v>1907</v>
      </c>
      <c r="B66" s="15" t="s">
        <v>1908</v>
      </c>
      <c r="C66" s="16">
        <v>0</v>
      </c>
    </row>
    <row r="67" spans="1:3" ht="12.75">
      <c r="A67" s="14" t="s">
        <v>1909</v>
      </c>
      <c r="B67" s="15" t="s">
        <v>1910</v>
      </c>
      <c r="C67" s="16">
        <v>0</v>
      </c>
    </row>
    <row r="68" spans="1:3" ht="12.75">
      <c r="A68" s="14" t="s">
        <v>1911</v>
      </c>
      <c r="B68" s="15" t="s">
        <v>1912</v>
      </c>
      <c r="C68" s="16">
        <v>0</v>
      </c>
    </row>
    <row r="69" spans="1:3" ht="12.75">
      <c r="A69" s="14" t="s">
        <v>1911</v>
      </c>
      <c r="B69" s="15" t="s">
        <v>1913</v>
      </c>
      <c r="C69" s="16">
        <v>522.7</v>
      </c>
    </row>
    <row r="70" spans="1:3" ht="12.75">
      <c r="A70" s="14" t="s">
        <v>1914</v>
      </c>
      <c r="B70" s="15" t="s">
        <v>1915</v>
      </c>
      <c r="C70" s="16">
        <v>0</v>
      </c>
    </row>
    <row r="71" spans="1:3" ht="13.5" thickBot="1">
      <c r="A71" s="14" t="s">
        <v>1916</v>
      </c>
      <c r="B71" s="15" t="s">
        <v>1917</v>
      </c>
      <c r="C71" s="16">
        <v>0</v>
      </c>
    </row>
    <row r="72" spans="1:3" ht="13.5" thickBot="1">
      <c r="A72" s="8"/>
      <c r="B72" s="9" t="s">
        <v>1918</v>
      </c>
      <c r="C72" s="10">
        <v>-2583959.8</v>
      </c>
    </row>
    <row r="73" spans="1:3" ht="13.5" thickBot="1">
      <c r="A73" s="11"/>
      <c r="B73" s="12" t="s">
        <v>1919</v>
      </c>
      <c r="C73" s="13">
        <v>40197090</v>
      </c>
    </row>
    <row r="74" spans="1:3" ht="13.5" thickBot="1">
      <c r="A74" s="11"/>
      <c r="B74" s="12" t="s">
        <v>1920</v>
      </c>
      <c r="C74" s="13"/>
    </row>
    <row r="75" spans="1:3" ht="12.75">
      <c r="A75" s="14" t="s">
        <v>1921</v>
      </c>
      <c r="B75" s="15" t="s">
        <v>1922</v>
      </c>
      <c r="C75" s="16">
        <f>30646511+8800</f>
        <v>30655311</v>
      </c>
    </row>
    <row r="76" spans="1:5" ht="13.5" thickBot="1">
      <c r="A76" s="14" t="s">
        <v>1923</v>
      </c>
      <c r="B76" s="15" t="s">
        <v>1924</v>
      </c>
      <c r="C76" s="16">
        <f>18226818-8800</f>
        <v>18218018</v>
      </c>
      <c r="E76" s="16"/>
    </row>
    <row r="77" spans="1:3" ht="13.5" thickBot="1">
      <c r="A77" s="11"/>
      <c r="B77" s="12" t="s">
        <v>1925</v>
      </c>
      <c r="C77" s="13">
        <f>SUM(C75:C76)</f>
        <v>48873329</v>
      </c>
    </row>
    <row r="78" spans="1:3" ht="13.5" thickBot="1">
      <c r="A78" s="11"/>
      <c r="B78" s="12" t="s">
        <v>1926</v>
      </c>
      <c r="C78" s="13">
        <f>C73-C77</f>
        <v>-8676239</v>
      </c>
    </row>
    <row r="80" spans="1:3" ht="20.25">
      <c r="A80" s="166"/>
      <c r="B80" s="166"/>
      <c r="C80" s="166"/>
    </row>
    <row r="83" ht="13.5" thickBot="1"/>
    <row r="84" spans="1:3" ht="12.75">
      <c r="A84" s="2" t="s">
        <v>1832</v>
      </c>
      <c r="B84" s="3" t="s">
        <v>1833</v>
      </c>
      <c r="C84" s="4" t="s">
        <v>1834</v>
      </c>
    </row>
    <row r="85" spans="1:3" ht="13.5" thickBot="1">
      <c r="A85" s="5"/>
      <c r="B85" s="6"/>
      <c r="C85" s="7" t="s">
        <v>1835</v>
      </c>
    </row>
    <row r="86" spans="1:3" ht="12.75">
      <c r="A86" s="14" t="s">
        <v>1927</v>
      </c>
      <c r="B86" s="15" t="s">
        <v>1928</v>
      </c>
      <c r="C86" s="16">
        <v>0</v>
      </c>
    </row>
    <row r="87" spans="1:3" ht="12.75">
      <c r="A87" s="14" t="s">
        <v>1929</v>
      </c>
      <c r="B87" s="15" t="s">
        <v>1930</v>
      </c>
      <c r="C87" s="16">
        <v>0</v>
      </c>
    </row>
    <row r="88" spans="1:3" ht="12.75">
      <c r="A88" s="14" t="s">
        <v>1931</v>
      </c>
      <c r="B88" s="15" t="s">
        <v>1932</v>
      </c>
      <c r="C88" s="16">
        <v>0</v>
      </c>
    </row>
    <row r="89" spans="1:3" ht="12.75">
      <c r="A89" s="14" t="s">
        <v>1933</v>
      </c>
      <c r="B89" s="15" t="s">
        <v>1934</v>
      </c>
      <c r="C89" s="16">
        <f>-417080+5965.7</f>
        <v>-411114.3</v>
      </c>
    </row>
    <row r="90" spans="1:3" ht="12.75">
      <c r="A90" s="14" t="s">
        <v>1935</v>
      </c>
      <c r="B90" s="15" t="s">
        <v>1936</v>
      </c>
      <c r="C90" s="16">
        <f>7277049+3916270</f>
        <v>11193319</v>
      </c>
    </row>
    <row r="91" spans="1:3" ht="12.75">
      <c r="A91" s="14" t="s">
        <v>1935</v>
      </c>
      <c r="B91" s="15" t="s">
        <v>1937</v>
      </c>
      <c r="C91" s="16">
        <f>-2100000+-5965.7</f>
        <v>-2105965.7</v>
      </c>
    </row>
    <row r="92" spans="1:3" ht="12.75">
      <c r="A92" s="14" t="s">
        <v>1935</v>
      </c>
      <c r="B92" s="15" t="s">
        <v>1938</v>
      </c>
      <c r="C92" s="16">
        <f>SUM(C90:C91)</f>
        <v>9087353.3</v>
      </c>
    </row>
    <row r="93" spans="1:3" ht="12.75">
      <c r="A93" s="14" t="s">
        <v>1939</v>
      </c>
      <c r="B93" s="15" t="s">
        <v>1940</v>
      </c>
      <c r="C93" s="16">
        <v>0</v>
      </c>
    </row>
    <row r="94" spans="1:3" ht="12.75">
      <c r="A94" s="14" t="s">
        <v>1941</v>
      </c>
      <c r="B94" s="15" t="s">
        <v>1942</v>
      </c>
      <c r="C94" s="16">
        <v>0</v>
      </c>
    </row>
    <row r="95" spans="1:3" ht="12.75">
      <c r="A95" s="14" t="s">
        <v>1943</v>
      </c>
      <c r="B95" s="15" t="s">
        <v>1944</v>
      </c>
      <c r="C95" s="16">
        <v>0</v>
      </c>
    </row>
    <row r="96" spans="1:3" ht="13.5" thickBot="1">
      <c r="A96" s="17"/>
      <c r="B96" s="18"/>
      <c r="C96" s="18"/>
    </row>
    <row r="97" spans="1:5" ht="13.5" thickBot="1">
      <c r="A97" s="11"/>
      <c r="B97" s="12" t="s">
        <v>1945</v>
      </c>
      <c r="C97" s="13">
        <f>C89+C92</f>
        <v>8676239</v>
      </c>
      <c r="E97" s="1"/>
    </row>
    <row r="98" spans="1:3" ht="13.5" thickBot="1">
      <c r="A98" s="17"/>
      <c r="B98" s="18"/>
      <c r="C98" s="18"/>
    </row>
    <row r="99" spans="1:3" ht="13.5" thickBot="1">
      <c r="A99" s="11"/>
      <c r="B99" s="12" t="s">
        <v>1946</v>
      </c>
      <c r="C99" s="13">
        <f>C73-C77+C97</f>
        <v>0</v>
      </c>
    </row>
  </sheetData>
  <mergeCells count="4">
    <mergeCell ref="A3:C3"/>
    <mergeCell ref="A28:C28"/>
    <mergeCell ref="A52:C52"/>
    <mergeCell ref="A80:C8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rowBreaks count="1" manualBreakCount="1">
    <brk id="5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H14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2092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47" t="s">
        <v>2093</v>
      </c>
      <c r="C12" s="48"/>
      <c r="D12" s="49"/>
      <c r="E12" s="50"/>
      <c r="F12" s="51"/>
      <c r="G12" s="50"/>
      <c r="H12" s="51"/>
    </row>
    <row r="13" spans="1:8" ht="12.75">
      <c r="A13" s="24" t="s">
        <v>60</v>
      </c>
      <c r="B13" s="52" t="s">
        <v>2094</v>
      </c>
      <c r="C13" s="53" t="s">
        <v>2095</v>
      </c>
      <c r="D13" s="54" t="s">
        <v>2096</v>
      </c>
      <c r="E13" s="55">
        <v>0</v>
      </c>
      <c r="F13" s="56">
        <v>1163741</v>
      </c>
      <c r="G13" s="55">
        <f>F13-E13</f>
        <v>1163741</v>
      </c>
      <c r="H13" s="56" t="str">
        <f>IF(E13=0,"***",F13/E13)</f>
        <v>***</v>
      </c>
    </row>
    <row r="14" spans="1:8" ht="13.5" thickBot="1">
      <c r="A14" s="24" t="s">
        <v>60</v>
      </c>
      <c r="B14" s="57"/>
      <c r="C14" s="58"/>
      <c r="D14" s="59" t="s">
        <v>2097</v>
      </c>
      <c r="E14" s="60"/>
      <c r="F14" s="61">
        <v>1163741</v>
      </c>
      <c r="G14" s="60"/>
      <c r="H14" s="61"/>
    </row>
    <row r="15" spans="1:8" ht="13.5" thickBot="1">
      <c r="A15" s="24" t="s">
        <v>60</v>
      </c>
      <c r="B15" s="47" t="s">
        <v>2098</v>
      </c>
      <c r="C15" s="48"/>
      <c r="D15" s="49"/>
      <c r="E15" s="50"/>
      <c r="F15" s="51">
        <v>1163741</v>
      </c>
      <c r="G15" s="50"/>
      <c r="H15" s="51"/>
    </row>
    <row r="16" spans="1:8" ht="13.5" thickBot="1">
      <c r="A16" s="24" t="s">
        <v>60</v>
      </c>
      <c r="B16" s="32"/>
      <c r="C16" s="33"/>
      <c r="D16" s="34" t="s">
        <v>1982</v>
      </c>
      <c r="E16" s="62">
        <v>0</v>
      </c>
      <c r="F16" s="63">
        <f>SUM(F12:F15)/3</f>
        <v>1163741</v>
      </c>
      <c r="G16" s="62">
        <f>F16-E16</f>
        <v>1163741</v>
      </c>
      <c r="H16" s="64" t="str">
        <f>IF(E16=0,"***",F16/E16)</f>
        <v>***</v>
      </c>
    </row>
    <row r="17" spans="1:8" ht="13.5" thickBot="1">
      <c r="A17" s="24" t="s">
        <v>60</v>
      </c>
      <c r="C17" s="30"/>
      <c r="E17" s="31"/>
      <c r="F17" s="31"/>
      <c r="G17" s="31"/>
      <c r="H17" s="31"/>
    </row>
    <row r="18" spans="1:8" ht="13.5" thickBot="1">
      <c r="A18" s="24" t="s">
        <v>60</v>
      </c>
      <c r="B18" s="32"/>
      <c r="C18" s="33"/>
      <c r="D18" s="34" t="s">
        <v>1983</v>
      </c>
      <c r="E18" s="35"/>
      <c r="F18" s="36"/>
      <c r="G18" s="35"/>
      <c r="H18" s="36"/>
    </row>
    <row r="19" spans="1:8" ht="34.5" customHeight="1">
      <c r="A19" s="24" t="s">
        <v>60</v>
      </c>
      <c r="B19" s="37" t="s">
        <v>1971</v>
      </c>
      <c r="C19" s="38" t="s">
        <v>1984</v>
      </c>
      <c r="D19" s="39" t="s">
        <v>1972</v>
      </c>
      <c r="E19" s="40" t="s">
        <v>1973</v>
      </c>
      <c r="F19" s="41" t="s">
        <v>1974</v>
      </c>
      <c r="G19" s="40" t="s">
        <v>1975</v>
      </c>
      <c r="H19" s="41" t="s">
        <v>1976</v>
      </c>
    </row>
    <row r="20" spans="1:8" ht="13.5" customHeight="1" thickBot="1">
      <c r="A20" s="24" t="s">
        <v>60</v>
      </c>
      <c r="B20" s="42"/>
      <c r="C20" s="43"/>
      <c r="D20" s="44" t="s">
        <v>1977</v>
      </c>
      <c r="E20" s="45"/>
      <c r="F20" s="46"/>
      <c r="G20" s="45"/>
      <c r="H20" s="46"/>
    </row>
    <row r="21" spans="1:8" ht="13.5" thickBot="1">
      <c r="A21" s="24" t="s">
        <v>60</v>
      </c>
      <c r="B21" s="47" t="s">
        <v>2041</v>
      </c>
      <c r="C21" s="48"/>
      <c r="D21" s="49"/>
      <c r="E21" s="50"/>
      <c r="F21" s="51"/>
      <c r="G21" s="50"/>
      <c r="H21" s="51"/>
    </row>
    <row r="22" spans="1:8" ht="12.75">
      <c r="A22" s="24" t="s">
        <v>60</v>
      </c>
      <c r="B22" s="52" t="s">
        <v>2099</v>
      </c>
      <c r="C22" s="53" t="s">
        <v>2100</v>
      </c>
      <c r="D22" s="54" t="s">
        <v>2101</v>
      </c>
      <c r="E22" s="55">
        <v>0</v>
      </c>
      <c r="F22" s="56">
        <v>4500</v>
      </c>
      <c r="G22" s="55">
        <f>F22-E22</f>
        <v>4500</v>
      </c>
      <c r="H22" s="56" t="str">
        <f>IF(E22=0,"***",F22/E22)</f>
        <v>***</v>
      </c>
    </row>
    <row r="23" spans="1:8" ht="13.5" thickBot="1">
      <c r="A23" s="24" t="s">
        <v>60</v>
      </c>
      <c r="B23" s="57"/>
      <c r="C23" s="58"/>
      <c r="D23" s="59" t="s">
        <v>1980</v>
      </c>
      <c r="E23" s="60"/>
      <c r="F23" s="61">
        <v>4500</v>
      </c>
      <c r="G23" s="60"/>
      <c r="H23" s="61"/>
    </row>
    <row r="24" spans="1:8" ht="13.5" thickBot="1">
      <c r="A24" s="24" t="s">
        <v>60</v>
      </c>
      <c r="B24" s="47" t="s">
        <v>2071</v>
      </c>
      <c r="C24" s="48"/>
      <c r="D24" s="49"/>
      <c r="E24" s="50"/>
      <c r="F24" s="51">
        <v>4500</v>
      </c>
      <c r="G24" s="50"/>
      <c r="H24" s="51"/>
    </row>
    <row r="25" spans="1:8" ht="13.5" thickBot="1">
      <c r="A25" s="24" t="s">
        <v>60</v>
      </c>
      <c r="B25" s="47" t="s">
        <v>2102</v>
      </c>
      <c r="C25" s="48"/>
      <c r="D25" s="49"/>
      <c r="E25" s="50"/>
      <c r="F25" s="51"/>
      <c r="G25" s="50"/>
      <c r="H25" s="51"/>
    </row>
    <row r="26" spans="1:8" ht="12.75">
      <c r="A26" s="24" t="s">
        <v>60</v>
      </c>
      <c r="B26" s="52" t="s">
        <v>2103</v>
      </c>
      <c r="C26" s="53" t="s">
        <v>2104</v>
      </c>
      <c r="D26" s="54" t="s">
        <v>2105</v>
      </c>
      <c r="E26" s="55">
        <v>0</v>
      </c>
      <c r="F26" s="56">
        <v>63842</v>
      </c>
      <c r="G26" s="55">
        <f>F26-E26</f>
        <v>63842</v>
      </c>
      <c r="H26" s="56" t="str">
        <f>IF(E26=0,"***",F26/E26)</f>
        <v>***</v>
      </c>
    </row>
    <row r="27" spans="1:8" ht="13.5" thickBot="1">
      <c r="A27" s="24" t="s">
        <v>60</v>
      </c>
      <c r="B27" s="57"/>
      <c r="C27" s="58"/>
      <c r="D27" s="59" t="s">
        <v>1980</v>
      </c>
      <c r="E27" s="60"/>
      <c r="F27" s="61">
        <v>63842</v>
      </c>
      <c r="G27" s="60"/>
      <c r="H27" s="61"/>
    </row>
    <row r="28" spans="1:8" ht="13.5" thickBot="1">
      <c r="A28" s="24" t="s">
        <v>60</v>
      </c>
      <c r="B28" s="47" t="s">
        <v>2106</v>
      </c>
      <c r="C28" s="48"/>
      <c r="D28" s="49"/>
      <c r="E28" s="50"/>
      <c r="F28" s="51">
        <v>63842</v>
      </c>
      <c r="G28" s="50"/>
      <c r="H28" s="51"/>
    </row>
    <row r="29" spans="1:8" ht="13.5" thickBot="1">
      <c r="A29" s="24" t="s">
        <v>60</v>
      </c>
      <c r="B29" s="47" t="s">
        <v>2107</v>
      </c>
      <c r="C29" s="48"/>
      <c r="D29" s="49"/>
      <c r="E29" s="50"/>
      <c r="F29" s="51"/>
      <c r="G29" s="50"/>
      <c r="H29" s="51"/>
    </row>
    <row r="30" spans="1:8" ht="12.75">
      <c r="A30" s="24" t="s">
        <v>60</v>
      </c>
      <c r="B30" s="52" t="s">
        <v>2108</v>
      </c>
      <c r="C30" s="53" t="s">
        <v>2109</v>
      </c>
      <c r="D30" s="54" t="s">
        <v>2110</v>
      </c>
      <c r="E30" s="55">
        <v>0</v>
      </c>
      <c r="F30" s="56">
        <v>2500</v>
      </c>
      <c r="G30" s="55">
        <f>F30-E30</f>
        <v>2500</v>
      </c>
      <c r="H30" s="56" t="str">
        <f>IF(E30=0,"***",F30/E30)</f>
        <v>***</v>
      </c>
    </row>
    <row r="31" spans="1:8" ht="12.75">
      <c r="A31" s="24" t="s">
        <v>60</v>
      </c>
      <c r="B31" s="57"/>
      <c r="C31" s="58"/>
      <c r="D31" s="59" t="s">
        <v>1980</v>
      </c>
      <c r="E31" s="60"/>
      <c r="F31" s="61">
        <v>2500</v>
      </c>
      <c r="G31" s="60"/>
      <c r="H31" s="61"/>
    </row>
    <row r="32" spans="1:8" ht="12.75">
      <c r="A32" s="24" t="s">
        <v>60</v>
      </c>
      <c r="B32" s="52" t="s">
        <v>2111</v>
      </c>
      <c r="C32" s="53" t="s">
        <v>2104</v>
      </c>
      <c r="D32" s="54" t="s">
        <v>2105</v>
      </c>
      <c r="E32" s="55">
        <v>0</v>
      </c>
      <c r="F32" s="56">
        <v>3</v>
      </c>
      <c r="G32" s="55">
        <f>F32-E32</f>
        <v>3</v>
      </c>
      <c r="H32" s="56" t="str">
        <f>IF(E32=0,"***",F32/E32)</f>
        <v>***</v>
      </c>
    </row>
    <row r="33" spans="1:8" ht="13.5" thickBot="1">
      <c r="A33" s="24" t="s">
        <v>60</v>
      </c>
      <c r="B33" s="57"/>
      <c r="C33" s="58"/>
      <c r="D33" s="59" t="s">
        <v>1980</v>
      </c>
      <c r="E33" s="60"/>
      <c r="F33" s="61">
        <v>3</v>
      </c>
      <c r="G33" s="60"/>
      <c r="H33" s="61"/>
    </row>
    <row r="34" spans="1:8" ht="13.5" thickBot="1">
      <c r="A34" s="24" t="s">
        <v>60</v>
      </c>
      <c r="B34" s="47" t="s">
        <v>2112</v>
      </c>
      <c r="C34" s="48"/>
      <c r="D34" s="49"/>
      <c r="E34" s="50"/>
      <c r="F34" s="51">
        <v>2503</v>
      </c>
      <c r="G34" s="50"/>
      <c r="H34" s="51"/>
    </row>
    <row r="35" spans="1:8" ht="13.5" thickBot="1">
      <c r="A35" s="24" t="s">
        <v>60</v>
      </c>
      <c r="B35" s="47" t="s">
        <v>2093</v>
      </c>
      <c r="C35" s="48"/>
      <c r="D35" s="49"/>
      <c r="E35" s="50"/>
      <c r="F35" s="51"/>
      <c r="G35" s="50"/>
      <c r="H35" s="51"/>
    </row>
    <row r="36" spans="1:8" ht="12.75">
      <c r="A36" s="24" t="s">
        <v>60</v>
      </c>
      <c r="B36" s="52" t="s">
        <v>2113</v>
      </c>
      <c r="C36" s="53" t="s">
        <v>2114</v>
      </c>
      <c r="D36" s="54" t="s">
        <v>2115</v>
      </c>
      <c r="E36" s="55">
        <v>0</v>
      </c>
      <c r="F36" s="56">
        <v>376843</v>
      </c>
      <c r="G36" s="55">
        <f>F36-E36</f>
        <v>376843</v>
      </c>
      <c r="H36" s="56" t="str">
        <f>IF(E36=0,"***",F36/E36)</f>
        <v>***</v>
      </c>
    </row>
    <row r="37" spans="1:8" ht="12.75">
      <c r="A37" s="24" t="s">
        <v>60</v>
      </c>
      <c r="B37" s="57"/>
      <c r="C37" s="58"/>
      <c r="D37" s="59" t="s">
        <v>1980</v>
      </c>
      <c r="E37" s="60"/>
      <c r="F37" s="61">
        <v>376843</v>
      </c>
      <c r="G37" s="60"/>
      <c r="H37" s="61"/>
    </row>
    <row r="38" spans="1:8" ht="12.75">
      <c r="A38" s="24" t="s">
        <v>60</v>
      </c>
      <c r="B38" s="52" t="s">
        <v>2113</v>
      </c>
      <c r="C38" s="53" t="s">
        <v>2100</v>
      </c>
      <c r="D38" s="54" t="s">
        <v>2101</v>
      </c>
      <c r="E38" s="55">
        <v>0</v>
      </c>
      <c r="F38" s="56">
        <v>11905</v>
      </c>
      <c r="G38" s="55">
        <f>F38-E38</f>
        <v>11905</v>
      </c>
      <c r="H38" s="56" t="str">
        <f>IF(E38=0,"***",F38/E38)</f>
        <v>***</v>
      </c>
    </row>
    <row r="39" spans="1:8" ht="12.75">
      <c r="A39" s="24" t="s">
        <v>60</v>
      </c>
      <c r="B39" s="57"/>
      <c r="C39" s="58"/>
      <c r="D39" s="59" t="s">
        <v>1980</v>
      </c>
      <c r="E39" s="60"/>
      <c r="F39" s="61">
        <v>11905</v>
      </c>
      <c r="G39" s="60"/>
      <c r="H39" s="61"/>
    </row>
    <row r="40" spans="1:8" ht="12.75">
      <c r="A40" s="24" t="s">
        <v>60</v>
      </c>
      <c r="B40" s="52" t="s">
        <v>2094</v>
      </c>
      <c r="C40" s="53" t="s">
        <v>2100</v>
      </c>
      <c r="D40" s="54" t="s">
        <v>2101</v>
      </c>
      <c r="E40" s="55">
        <v>0</v>
      </c>
      <c r="F40" s="56">
        <v>80673</v>
      </c>
      <c r="G40" s="55">
        <f>F40-E40</f>
        <v>80673</v>
      </c>
      <c r="H40" s="56" t="str">
        <f>IF(E40=0,"***",F40/E40)</f>
        <v>***</v>
      </c>
    </row>
    <row r="41" spans="1:8" ht="12.75">
      <c r="A41" s="24" t="s">
        <v>60</v>
      </c>
      <c r="B41" s="57"/>
      <c r="C41" s="58"/>
      <c r="D41" s="59" t="s">
        <v>2097</v>
      </c>
      <c r="E41" s="60"/>
      <c r="F41" s="61">
        <v>80673</v>
      </c>
      <c r="G41" s="60"/>
      <c r="H41" s="61"/>
    </row>
    <row r="42" spans="1:8" ht="12.75">
      <c r="A42" s="24" t="s">
        <v>60</v>
      </c>
      <c r="B42" s="52" t="s">
        <v>2116</v>
      </c>
      <c r="C42" s="53" t="s">
        <v>2100</v>
      </c>
      <c r="D42" s="54" t="s">
        <v>2101</v>
      </c>
      <c r="E42" s="55">
        <v>0</v>
      </c>
      <c r="F42" s="56">
        <v>8500</v>
      </c>
      <c r="G42" s="55">
        <f>F42-E42</f>
        <v>8500</v>
      </c>
      <c r="H42" s="56" t="str">
        <f>IF(E42=0,"***",F42/E42)</f>
        <v>***</v>
      </c>
    </row>
    <row r="43" spans="1:8" ht="13.5" thickBot="1">
      <c r="A43" s="24" t="s">
        <v>60</v>
      </c>
      <c r="B43" s="57"/>
      <c r="C43" s="58"/>
      <c r="D43" s="59" t="s">
        <v>1980</v>
      </c>
      <c r="E43" s="60"/>
      <c r="F43" s="61">
        <v>8500</v>
      </c>
      <c r="G43" s="60"/>
      <c r="H43" s="61"/>
    </row>
    <row r="44" spans="1:8" ht="13.5" thickBot="1">
      <c r="A44" s="24" t="s">
        <v>60</v>
      </c>
      <c r="B44" s="47" t="s">
        <v>2098</v>
      </c>
      <c r="C44" s="48"/>
      <c r="D44" s="49"/>
      <c r="E44" s="50"/>
      <c r="F44" s="51">
        <v>477921</v>
      </c>
      <c r="G44" s="50"/>
      <c r="H44" s="51"/>
    </row>
    <row r="45" spans="1:8" ht="13.5" thickBot="1">
      <c r="A45" s="24" t="s">
        <v>60</v>
      </c>
      <c r="B45" s="32"/>
      <c r="C45" s="33"/>
      <c r="D45" s="34" t="s">
        <v>2002</v>
      </c>
      <c r="E45" s="62">
        <v>0</v>
      </c>
      <c r="F45" s="63">
        <f>SUM(F21:F44)/3</f>
        <v>548766</v>
      </c>
      <c r="G45" s="62">
        <f>F45-E45</f>
        <v>548766</v>
      </c>
      <c r="H45" s="64" t="str">
        <f>IF(E45=0,"***",F45/E45)</f>
        <v>***</v>
      </c>
    </row>
    <row r="46" spans="1:8" ht="13.5" thickBot="1">
      <c r="A46" s="24" t="s">
        <v>60</v>
      </c>
      <c r="C46" s="30"/>
      <c r="E46" s="31"/>
      <c r="F46" s="31"/>
      <c r="G46" s="31"/>
      <c r="H46" s="31"/>
    </row>
    <row r="47" spans="1:8" ht="13.5" thickBot="1">
      <c r="A47" s="24" t="s">
        <v>60</v>
      </c>
      <c r="B47" s="32"/>
      <c r="C47" s="33"/>
      <c r="D47" s="34" t="s">
        <v>2003</v>
      </c>
      <c r="E47" s="35"/>
      <c r="F47" s="36"/>
      <c r="G47" s="35"/>
      <c r="H47" s="36"/>
    </row>
    <row r="48" spans="1:8" ht="34.5" customHeight="1">
      <c r="A48" s="24" t="s">
        <v>60</v>
      </c>
      <c r="B48" s="37" t="s">
        <v>1971</v>
      </c>
      <c r="C48" s="38" t="s">
        <v>2004</v>
      </c>
      <c r="D48" s="39" t="s">
        <v>1972</v>
      </c>
      <c r="E48" s="40" t="s">
        <v>1973</v>
      </c>
      <c r="F48" s="41" t="s">
        <v>1974</v>
      </c>
      <c r="G48" s="40" t="s">
        <v>2005</v>
      </c>
      <c r="H48" s="41" t="s">
        <v>1976</v>
      </c>
    </row>
    <row r="49" spans="1:8" ht="13.5" customHeight="1" thickBot="1">
      <c r="A49" s="24" t="s">
        <v>60</v>
      </c>
      <c r="B49" s="42"/>
      <c r="C49" s="43"/>
      <c r="D49" s="44" t="s">
        <v>1977</v>
      </c>
      <c r="E49" s="45"/>
      <c r="F49" s="46"/>
      <c r="G49" s="45"/>
      <c r="H49" s="46"/>
    </row>
    <row r="50" spans="1:8" ht="13.5" thickBot="1">
      <c r="A50" s="24" t="s">
        <v>60</v>
      </c>
      <c r="B50" s="47" t="s">
        <v>2102</v>
      </c>
      <c r="C50" s="48"/>
      <c r="D50" s="49"/>
      <c r="E50" s="50"/>
      <c r="F50" s="51"/>
      <c r="G50" s="50"/>
      <c r="H50" s="51"/>
    </row>
    <row r="51" spans="1:8" ht="12.75">
      <c r="A51" s="24" t="s">
        <v>60</v>
      </c>
      <c r="B51" s="52" t="s">
        <v>2094</v>
      </c>
      <c r="C51" s="53" t="s">
        <v>2117</v>
      </c>
      <c r="D51" s="54" t="s">
        <v>2118</v>
      </c>
      <c r="E51" s="55">
        <v>0</v>
      </c>
      <c r="F51" s="56">
        <v>10000</v>
      </c>
      <c r="G51" s="55">
        <v>0</v>
      </c>
      <c r="H51" s="56" t="str">
        <f>IF(E51=0,"***",F51/E51)</f>
        <v>***</v>
      </c>
    </row>
    <row r="52" spans="1:8" ht="12.75">
      <c r="A52" s="24" t="s">
        <v>60</v>
      </c>
      <c r="B52" s="57"/>
      <c r="C52" s="58"/>
      <c r="D52" s="59" t="s">
        <v>2008</v>
      </c>
      <c r="E52" s="60"/>
      <c r="F52" s="61">
        <v>10000</v>
      </c>
      <c r="G52" s="60"/>
      <c r="H52" s="61"/>
    </row>
    <row r="53" spans="1:8" ht="12.75">
      <c r="A53" s="24" t="s">
        <v>60</v>
      </c>
      <c r="B53" s="52" t="s">
        <v>2103</v>
      </c>
      <c r="C53" s="53" t="s">
        <v>2</v>
      </c>
      <c r="D53" s="54" t="s">
        <v>3</v>
      </c>
      <c r="E53" s="55">
        <v>0</v>
      </c>
      <c r="F53" s="56">
        <v>5334</v>
      </c>
      <c r="G53" s="55">
        <v>0</v>
      </c>
      <c r="H53" s="56" t="str">
        <f>IF(E53=0,"***",F53/E53)</f>
        <v>***</v>
      </c>
    </row>
    <row r="54" spans="1:8" ht="12.75">
      <c r="A54" s="24" t="s">
        <v>60</v>
      </c>
      <c r="B54" s="57"/>
      <c r="C54" s="58"/>
      <c r="D54" s="59" t="s">
        <v>2008</v>
      </c>
      <c r="E54" s="60"/>
      <c r="F54" s="61">
        <v>5334</v>
      </c>
      <c r="G54" s="60"/>
      <c r="H54" s="61"/>
    </row>
    <row r="55" spans="1:8" ht="12.75">
      <c r="A55" s="24" t="s">
        <v>60</v>
      </c>
      <c r="B55" s="52" t="s">
        <v>2103</v>
      </c>
      <c r="C55" s="53" t="s">
        <v>4</v>
      </c>
      <c r="D55" s="54" t="s">
        <v>5</v>
      </c>
      <c r="E55" s="55">
        <v>0</v>
      </c>
      <c r="F55" s="56">
        <v>2345</v>
      </c>
      <c r="G55" s="55">
        <v>0</v>
      </c>
      <c r="H55" s="56" t="str">
        <f>IF(E55=0,"***",F55/E55)</f>
        <v>***</v>
      </c>
    </row>
    <row r="56" spans="1:8" ht="12.75">
      <c r="A56" s="24" t="s">
        <v>60</v>
      </c>
      <c r="B56" s="57"/>
      <c r="C56" s="58"/>
      <c r="D56" s="59" t="s">
        <v>2008</v>
      </c>
      <c r="E56" s="60"/>
      <c r="F56" s="61">
        <v>2345</v>
      </c>
      <c r="G56" s="60"/>
      <c r="H56" s="61"/>
    </row>
    <row r="57" spans="1:8" ht="12.75">
      <c r="A57" s="24" t="s">
        <v>60</v>
      </c>
      <c r="B57" s="52" t="s">
        <v>2103</v>
      </c>
      <c r="C57" s="53" t="s">
        <v>6</v>
      </c>
      <c r="D57" s="54" t="s">
        <v>7</v>
      </c>
      <c r="E57" s="55">
        <v>0</v>
      </c>
      <c r="F57" s="56">
        <v>460</v>
      </c>
      <c r="G57" s="55">
        <v>0</v>
      </c>
      <c r="H57" s="56" t="str">
        <f>IF(E57=0,"***",F57/E57)</f>
        <v>***</v>
      </c>
    </row>
    <row r="58" spans="1:8" ht="12.75">
      <c r="A58" s="24" t="s">
        <v>60</v>
      </c>
      <c r="B58" s="57"/>
      <c r="C58" s="58"/>
      <c r="D58" s="59" t="s">
        <v>2008</v>
      </c>
      <c r="E58" s="60"/>
      <c r="F58" s="61">
        <v>460</v>
      </c>
      <c r="G58" s="60"/>
      <c r="H58" s="61"/>
    </row>
    <row r="59" spans="1:8" ht="12.75">
      <c r="A59" s="24" t="s">
        <v>60</v>
      </c>
      <c r="B59" s="52" t="s">
        <v>2103</v>
      </c>
      <c r="C59" s="53" t="s">
        <v>8</v>
      </c>
      <c r="D59" s="54" t="s">
        <v>9</v>
      </c>
      <c r="E59" s="55">
        <v>0</v>
      </c>
      <c r="F59" s="56">
        <v>2500</v>
      </c>
      <c r="G59" s="55">
        <v>0</v>
      </c>
      <c r="H59" s="56" t="str">
        <f>IF(E59=0,"***",F59/E59)</f>
        <v>***</v>
      </c>
    </row>
    <row r="60" spans="1:8" ht="12.75">
      <c r="A60" s="24" t="s">
        <v>60</v>
      </c>
      <c r="B60" s="57"/>
      <c r="C60" s="58"/>
      <c r="D60" s="59" t="s">
        <v>2008</v>
      </c>
      <c r="E60" s="60"/>
      <c r="F60" s="61">
        <v>2500</v>
      </c>
      <c r="G60" s="60"/>
      <c r="H60" s="61"/>
    </row>
    <row r="61" spans="1:8" ht="12.75">
      <c r="A61" s="24" t="s">
        <v>60</v>
      </c>
      <c r="B61" s="52" t="s">
        <v>2103</v>
      </c>
      <c r="C61" s="53" t="s">
        <v>10</v>
      </c>
      <c r="D61" s="54" t="s">
        <v>11</v>
      </c>
      <c r="E61" s="55">
        <v>0</v>
      </c>
      <c r="F61" s="56">
        <v>1361</v>
      </c>
      <c r="G61" s="55">
        <v>0</v>
      </c>
      <c r="H61" s="56" t="str">
        <f>IF(E61=0,"***",F61/E61)</f>
        <v>***</v>
      </c>
    </row>
    <row r="62" spans="1:8" ht="12.75">
      <c r="A62" s="24" t="s">
        <v>60</v>
      </c>
      <c r="B62" s="57"/>
      <c r="C62" s="58"/>
      <c r="D62" s="59" t="s">
        <v>2008</v>
      </c>
      <c r="E62" s="60"/>
      <c r="F62" s="61">
        <v>1361</v>
      </c>
      <c r="G62" s="60"/>
      <c r="H62" s="61"/>
    </row>
    <row r="63" spans="1:8" ht="12.75">
      <c r="A63" s="24" t="s">
        <v>60</v>
      </c>
      <c r="B63" s="52" t="s">
        <v>2103</v>
      </c>
      <c r="C63" s="53" t="s">
        <v>418</v>
      </c>
      <c r="D63" s="54" t="s">
        <v>0</v>
      </c>
      <c r="E63" s="55">
        <v>0</v>
      </c>
      <c r="F63" s="56">
        <v>6000</v>
      </c>
      <c r="G63" s="55">
        <v>0</v>
      </c>
      <c r="H63" s="56" t="str">
        <f>IF(E63=0,"***",F63/E63)</f>
        <v>***</v>
      </c>
    </row>
    <row r="64" spans="1:8" ht="12.75">
      <c r="A64" s="24" t="s">
        <v>60</v>
      </c>
      <c r="B64" s="57"/>
      <c r="C64" s="58"/>
      <c r="D64" s="59" t="s">
        <v>2008</v>
      </c>
      <c r="E64" s="60"/>
      <c r="F64" s="61">
        <v>6000</v>
      </c>
      <c r="G64" s="60"/>
      <c r="H64" s="61"/>
    </row>
    <row r="65" spans="1:8" ht="12.75">
      <c r="A65" s="24" t="s">
        <v>60</v>
      </c>
      <c r="B65" s="52" t="s">
        <v>2103</v>
      </c>
      <c r="C65" s="53" t="s">
        <v>419</v>
      </c>
      <c r="D65" s="54" t="s">
        <v>1</v>
      </c>
      <c r="E65" s="55">
        <v>0</v>
      </c>
      <c r="F65" s="56">
        <v>2000</v>
      </c>
      <c r="G65" s="55">
        <v>0</v>
      </c>
      <c r="H65" s="56" t="str">
        <f>IF(E65=0,"***",F65/E65)</f>
        <v>***</v>
      </c>
    </row>
    <row r="66" spans="1:8" ht="13.5" thickBot="1">
      <c r="A66" s="24" t="s">
        <v>60</v>
      </c>
      <c r="B66" s="57"/>
      <c r="C66" s="58"/>
      <c r="D66" s="59" t="s">
        <v>2008</v>
      </c>
      <c r="E66" s="60"/>
      <c r="F66" s="61">
        <v>2000</v>
      </c>
      <c r="G66" s="60"/>
      <c r="H66" s="61"/>
    </row>
    <row r="67" spans="1:8" ht="13.5" thickBot="1">
      <c r="A67" s="24" t="s">
        <v>60</v>
      </c>
      <c r="B67" s="47" t="s">
        <v>2106</v>
      </c>
      <c r="C67" s="48"/>
      <c r="D67" s="49"/>
      <c r="E67" s="50"/>
      <c r="F67" s="51">
        <v>30000</v>
      </c>
      <c r="G67" s="50"/>
      <c r="H67" s="51"/>
    </row>
    <row r="68" spans="1:8" ht="13.5" thickBot="1">
      <c r="A68" s="24" t="s">
        <v>60</v>
      </c>
      <c r="B68" s="47" t="s">
        <v>2107</v>
      </c>
      <c r="C68" s="48"/>
      <c r="D68" s="49"/>
      <c r="E68" s="50"/>
      <c r="F68" s="51"/>
      <c r="G68" s="50"/>
      <c r="H68" s="51"/>
    </row>
    <row r="69" spans="1:8" ht="12.75">
      <c r="A69" s="24" t="s">
        <v>60</v>
      </c>
      <c r="B69" s="52" t="s">
        <v>12</v>
      </c>
      <c r="C69" s="53" t="s">
        <v>420</v>
      </c>
      <c r="D69" s="54" t="s">
        <v>13</v>
      </c>
      <c r="E69" s="55">
        <v>0</v>
      </c>
      <c r="F69" s="56">
        <v>2000</v>
      </c>
      <c r="G69" s="55">
        <v>0</v>
      </c>
      <c r="H69" s="56" t="str">
        <f>IF(E69=0,"***",F69/E69)</f>
        <v>***</v>
      </c>
    </row>
    <row r="70" spans="1:8" ht="12.75">
      <c r="A70" s="24" t="s">
        <v>60</v>
      </c>
      <c r="B70" s="57"/>
      <c r="C70" s="58"/>
      <c r="D70" s="59" t="s">
        <v>2008</v>
      </c>
      <c r="E70" s="60"/>
      <c r="F70" s="61">
        <v>2000</v>
      </c>
      <c r="G70" s="60"/>
      <c r="H70" s="61"/>
    </row>
    <row r="71" spans="1:8" ht="12.75">
      <c r="A71" s="24" t="s">
        <v>60</v>
      </c>
      <c r="B71" s="52" t="s">
        <v>14</v>
      </c>
      <c r="C71" s="53" t="s">
        <v>421</v>
      </c>
      <c r="D71" s="54" t="s">
        <v>810</v>
      </c>
      <c r="E71" s="55">
        <v>0</v>
      </c>
      <c r="F71" s="56">
        <v>8000</v>
      </c>
      <c r="G71" s="55">
        <v>0</v>
      </c>
      <c r="H71" s="56" t="str">
        <f>IF(E71=0,"***",F71/E71)</f>
        <v>***</v>
      </c>
    </row>
    <row r="72" spans="1:8" ht="12.75">
      <c r="A72" s="24" t="s">
        <v>60</v>
      </c>
      <c r="B72" s="57"/>
      <c r="C72" s="58"/>
      <c r="D72" s="59" t="s">
        <v>2008</v>
      </c>
      <c r="E72" s="60"/>
      <c r="F72" s="61">
        <v>8000</v>
      </c>
      <c r="G72" s="60"/>
      <c r="H72" s="61"/>
    </row>
    <row r="73" spans="1:8" ht="12.75">
      <c r="A73" s="24" t="s">
        <v>60</v>
      </c>
      <c r="B73" s="52" t="s">
        <v>2006</v>
      </c>
      <c r="C73" s="53" t="s">
        <v>15</v>
      </c>
      <c r="D73" s="54" t="s">
        <v>16</v>
      </c>
      <c r="E73" s="55">
        <v>0</v>
      </c>
      <c r="F73" s="56">
        <v>10000</v>
      </c>
      <c r="G73" s="55">
        <v>0</v>
      </c>
      <c r="H73" s="56" t="str">
        <f>IF(E73=0,"***",F73/E73)</f>
        <v>***</v>
      </c>
    </row>
    <row r="74" spans="1:8" ht="12.75">
      <c r="A74" s="24" t="s">
        <v>60</v>
      </c>
      <c r="B74" s="57"/>
      <c r="C74" s="58"/>
      <c r="D74" s="59" t="s">
        <v>2008</v>
      </c>
      <c r="E74" s="60"/>
      <c r="F74" s="61">
        <v>10000</v>
      </c>
      <c r="G74" s="60"/>
      <c r="H74" s="61"/>
    </row>
    <row r="75" spans="1:8" ht="12.75">
      <c r="A75" s="24" t="s">
        <v>60</v>
      </c>
      <c r="B75" s="52" t="s">
        <v>2094</v>
      </c>
      <c r="C75" s="53" t="s">
        <v>1711</v>
      </c>
      <c r="D75" s="54" t="s">
        <v>43</v>
      </c>
      <c r="E75" s="55">
        <v>0</v>
      </c>
      <c r="F75" s="56">
        <v>1450</v>
      </c>
      <c r="G75" s="55">
        <v>0</v>
      </c>
      <c r="H75" s="56" t="str">
        <f>IF(E75=0,"***",F75/E75)</f>
        <v>***</v>
      </c>
    </row>
    <row r="76" spans="1:8" ht="13.5" thickBot="1">
      <c r="A76" s="24" t="s">
        <v>60</v>
      </c>
      <c r="B76" s="57"/>
      <c r="C76" s="58"/>
      <c r="D76" s="59" t="s">
        <v>2008</v>
      </c>
      <c r="E76" s="60"/>
      <c r="F76" s="61">
        <v>1450</v>
      </c>
      <c r="G76" s="60"/>
      <c r="H76" s="61"/>
    </row>
    <row r="77" spans="1:8" ht="13.5" thickBot="1">
      <c r="A77" s="24" t="s">
        <v>60</v>
      </c>
      <c r="B77" s="47" t="s">
        <v>2112</v>
      </c>
      <c r="C77" s="48"/>
      <c r="D77" s="49"/>
      <c r="E77" s="50"/>
      <c r="F77" s="51">
        <v>21450</v>
      </c>
      <c r="G77" s="50"/>
      <c r="H77" s="51"/>
    </row>
    <row r="78" spans="1:8" ht="13.5" thickBot="1">
      <c r="A78" s="24" t="s">
        <v>60</v>
      </c>
      <c r="B78" s="47" t="s">
        <v>2093</v>
      </c>
      <c r="C78" s="48"/>
      <c r="D78" s="49"/>
      <c r="E78" s="50"/>
      <c r="F78" s="51"/>
      <c r="G78" s="50"/>
      <c r="H78" s="51"/>
    </row>
    <row r="79" spans="1:8" ht="12.75">
      <c r="A79" s="24" t="s">
        <v>60</v>
      </c>
      <c r="B79" s="52" t="s">
        <v>17</v>
      </c>
      <c r="C79" s="53" t="s">
        <v>18</v>
      </c>
      <c r="D79" s="54" t="s">
        <v>19</v>
      </c>
      <c r="E79" s="55">
        <v>0</v>
      </c>
      <c r="F79" s="56">
        <v>15000</v>
      </c>
      <c r="G79" s="55">
        <v>0</v>
      </c>
      <c r="H79" s="56" t="str">
        <f>IF(E79=0,"***",F79/E79)</f>
        <v>***</v>
      </c>
    </row>
    <row r="80" spans="1:8" ht="12.75">
      <c r="A80" s="24" t="s">
        <v>60</v>
      </c>
      <c r="B80" s="57"/>
      <c r="C80" s="58"/>
      <c r="D80" s="59" t="s">
        <v>2008</v>
      </c>
      <c r="E80" s="60"/>
      <c r="F80" s="61">
        <v>15000</v>
      </c>
      <c r="G80" s="60"/>
      <c r="H80" s="61"/>
    </row>
    <row r="81" spans="1:8" ht="12.75">
      <c r="A81" s="24" t="s">
        <v>60</v>
      </c>
      <c r="B81" s="52" t="s">
        <v>20</v>
      </c>
      <c r="C81" s="53" t="s">
        <v>422</v>
      </c>
      <c r="D81" s="54" t="s">
        <v>21</v>
      </c>
      <c r="E81" s="55">
        <v>0</v>
      </c>
      <c r="F81" s="56">
        <v>3000</v>
      </c>
      <c r="G81" s="55">
        <v>0</v>
      </c>
      <c r="H81" s="56" t="str">
        <f>IF(E81=0,"***",F81/E81)</f>
        <v>***</v>
      </c>
    </row>
    <row r="82" spans="1:8" ht="12.75">
      <c r="A82" s="24" t="s">
        <v>60</v>
      </c>
      <c r="B82" s="57"/>
      <c r="C82" s="58"/>
      <c r="D82" s="59" t="s">
        <v>2008</v>
      </c>
      <c r="E82" s="60"/>
      <c r="F82" s="61">
        <v>3000</v>
      </c>
      <c r="G82" s="60"/>
      <c r="H82" s="61"/>
    </row>
    <row r="83" spans="1:8" ht="12.75">
      <c r="A83" s="24" t="s">
        <v>60</v>
      </c>
      <c r="B83" s="52" t="s">
        <v>22</v>
      </c>
      <c r="C83" s="53" t="s">
        <v>24</v>
      </c>
      <c r="D83" s="54" t="s">
        <v>25</v>
      </c>
      <c r="E83" s="55">
        <v>0</v>
      </c>
      <c r="F83" s="56">
        <v>3000</v>
      </c>
      <c r="G83" s="55">
        <v>0</v>
      </c>
      <c r="H83" s="56" t="str">
        <f>IF(E83=0,"***",F83/E83)</f>
        <v>***</v>
      </c>
    </row>
    <row r="84" spans="1:8" ht="12.75">
      <c r="A84" s="24" t="s">
        <v>60</v>
      </c>
      <c r="B84" s="57"/>
      <c r="C84" s="58"/>
      <c r="D84" s="59" t="s">
        <v>2008</v>
      </c>
      <c r="E84" s="60"/>
      <c r="F84" s="61">
        <v>3000</v>
      </c>
      <c r="G84" s="60"/>
      <c r="H84" s="61"/>
    </row>
    <row r="85" spans="1:8" ht="12.75">
      <c r="A85" s="24" t="s">
        <v>60</v>
      </c>
      <c r="B85" s="52" t="s">
        <v>22</v>
      </c>
      <c r="C85" s="53" t="s">
        <v>423</v>
      </c>
      <c r="D85" s="54" t="s">
        <v>23</v>
      </c>
      <c r="E85" s="55">
        <v>0</v>
      </c>
      <c r="F85" s="56">
        <v>5000</v>
      </c>
      <c r="G85" s="55">
        <v>0</v>
      </c>
      <c r="H85" s="56" t="str">
        <f>IF(E85=0,"***",F85/E85)</f>
        <v>***</v>
      </c>
    </row>
    <row r="86" spans="1:8" ht="12.75">
      <c r="A86" s="24" t="s">
        <v>60</v>
      </c>
      <c r="B86" s="57"/>
      <c r="C86" s="58"/>
      <c r="D86" s="59" t="s">
        <v>2008</v>
      </c>
      <c r="E86" s="60"/>
      <c r="F86" s="61">
        <v>5000</v>
      </c>
      <c r="G86" s="60"/>
      <c r="H86" s="61"/>
    </row>
    <row r="87" spans="1:8" ht="12.75">
      <c r="A87" s="24" t="s">
        <v>60</v>
      </c>
      <c r="B87" s="52" t="s">
        <v>26</v>
      </c>
      <c r="C87" s="53" t="s">
        <v>27</v>
      </c>
      <c r="D87" s="54" t="s">
        <v>28</v>
      </c>
      <c r="E87" s="55">
        <v>0</v>
      </c>
      <c r="F87" s="56">
        <v>1200</v>
      </c>
      <c r="G87" s="55">
        <v>0</v>
      </c>
      <c r="H87" s="56" t="str">
        <f>IF(E87=0,"***",F87/E87)</f>
        <v>***</v>
      </c>
    </row>
    <row r="88" spans="1:8" ht="12.75">
      <c r="A88" s="24" t="s">
        <v>60</v>
      </c>
      <c r="B88" s="57"/>
      <c r="C88" s="58"/>
      <c r="D88" s="59" t="s">
        <v>2008</v>
      </c>
      <c r="E88" s="60"/>
      <c r="F88" s="61">
        <v>1200</v>
      </c>
      <c r="G88" s="60"/>
      <c r="H88" s="61"/>
    </row>
    <row r="89" spans="1:8" ht="12.75">
      <c r="A89" s="24" t="s">
        <v>60</v>
      </c>
      <c r="B89" s="52" t="s">
        <v>29</v>
      </c>
      <c r="C89" s="53" t="s">
        <v>424</v>
      </c>
      <c r="D89" s="54" t="s">
        <v>30</v>
      </c>
      <c r="E89" s="55">
        <v>0</v>
      </c>
      <c r="F89" s="56">
        <v>3500</v>
      </c>
      <c r="G89" s="55">
        <v>0</v>
      </c>
      <c r="H89" s="56" t="str">
        <f>IF(E89=0,"***",F89/E89)</f>
        <v>***</v>
      </c>
    </row>
    <row r="90" spans="1:8" ht="12.75">
      <c r="A90" s="24" t="s">
        <v>60</v>
      </c>
      <c r="B90" s="57"/>
      <c r="C90" s="58"/>
      <c r="D90" s="59" t="s">
        <v>2008</v>
      </c>
      <c r="E90" s="60"/>
      <c r="F90" s="61">
        <v>3500</v>
      </c>
      <c r="G90" s="60"/>
      <c r="H90" s="61"/>
    </row>
    <row r="91" spans="1:8" ht="12.75">
      <c r="A91" s="24" t="s">
        <v>60</v>
      </c>
      <c r="B91" s="52" t="s">
        <v>31</v>
      </c>
      <c r="C91" s="53" t="s">
        <v>32</v>
      </c>
      <c r="D91" s="54" t="s">
        <v>34</v>
      </c>
      <c r="E91" s="55">
        <v>0</v>
      </c>
      <c r="F91" s="56">
        <v>15000</v>
      </c>
      <c r="G91" s="55">
        <v>0</v>
      </c>
      <c r="H91" s="56" t="str">
        <f>IF(E91=0,"***",F91/E91)</f>
        <v>***</v>
      </c>
    </row>
    <row r="92" spans="1:8" ht="12.75">
      <c r="A92" s="24" t="s">
        <v>60</v>
      </c>
      <c r="B92" s="57"/>
      <c r="C92" s="58"/>
      <c r="D92" s="59" t="s">
        <v>2008</v>
      </c>
      <c r="E92" s="60"/>
      <c r="F92" s="61">
        <v>15000</v>
      </c>
      <c r="G92" s="60"/>
      <c r="H92" s="61"/>
    </row>
    <row r="93" spans="1:8" ht="12.75">
      <c r="A93" s="24" t="s">
        <v>60</v>
      </c>
      <c r="B93" s="52" t="s">
        <v>35</v>
      </c>
      <c r="C93" s="53" t="s">
        <v>425</v>
      </c>
      <c r="D93" s="54" t="s">
        <v>36</v>
      </c>
      <c r="E93" s="55">
        <v>0</v>
      </c>
      <c r="F93" s="56">
        <v>2000</v>
      </c>
      <c r="G93" s="55">
        <v>0</v>
      </c>
      <c r="H93" s="56" t="str">
        <f>IF(E93=0,"***",F93/E93)</f>
        <v>***</v>
      </c>
    </row>
    <row r="94" spans="1:8" ht="12.75">
      <c r="A94" s="24" t="s">
        <v>60</v>
      </c>
      <c r="B94" s="57"/>
      <c r="C94" s="58"/>
      <c r="D94" s="59" t="s">
        <v>2008</v>
      </c>
      <c r="E94" s="60"/>
      <c r="F94" s="61">
        <v>2000</v>
      </c>
      <c r="G94" s="60"/>
      <c r="H94" s="61"/>
    </row>
    <row r="95" spans="1:8" ht="12.75">
      <c r="A95" s="24" t="s">
        <v>60</v>
      </c>
      <c r="B95" s="52" t="s">
        <v>2015</v>
      </c>
      <c r="C95" s="53" t="s">
        <v>38</v>
      </c>
      <c r="D95" s="54" t="s">
        <v>39</v>
      </c>
      <c r="E95" s="55">
        <v>0</v>
      </c>
      <c r="F95" s="56">
        <v>8000</v>
      </c>
      <c r="G95" s="55">
        <v>0</v>
      </c>
      <c r="H95" s="56" t="str">
        <f>IF(E95=0,"***",F95/E95)</f>
        <v>***</v>
      </c>
    </row>
    <row r="96" spans="1:8" ht="12.75">
      <c r="A96" s="24" t="s">
        <v>60</v>
      </c>
      <c r="B96" s="57"/>
      <c r="C96" s="58"/>
      <c r="D96" s="59" t="s">
        <v>2008</v>
      </c>
      <c r="E96" s="60"/>
      <c r="F96" s="61">
        <v>8000</v>
      </c>
      <c r="G96" s="60"/>
      <c r="H96" s="61"/>
    </row>
    <row r="97" spans="1:8" ht="12.75">
      <c r="A97" s="24" t="s">
        <v>60</v>
      </c>
      <c r="B97" s="52" t="s">
        <v>2015</v>
      </c>
      <c r="C97" s="53" t="s">
        <v>40</v>
      </c>
      <c r="D97" s="54" t="s">
        <v>41</v>
      </c>
      <c r="E97" s="55">
        <v>0</v>
      </c>
      <c r="F97" s="56">
        <v>100000</v>
      </c>
      <c r="G97" s="55">
        <v>0</v>
      </c>
      <c r="H97" s="56" t="str">
        <f>IF(E97=0,"***",F97/E97)</f>
        <v>***</v>
      </c>
    </row>
    <row r="98" spans="1:8" ht="12.75">
      <c r="A98" s="24" t="s">
        <v>60</v>
      </c>
      <c r="B98" s="57"/>
      <c r="C98" s="58"/>
      <c r="D98" s="59" t="s">
        <v>2008</v>
      </c>
      <c r="E98" s="60"/>
      <c r="F98" s="61">
        <v>100000</v>
      </c>
      <c r="G98" s="60"/>
      <c r="H98" s="61"/>
    </row>
    <row r="99" spans="1:8" ht="12.75">
      <c r="A99" s="24" t="s">
        <v>60</v>
      </c>
      <c r="B99" s="52" t="s">
        <v>2015</v>
      </c>
      <c r="C99" s="53" t="s">
        <v>426</v>
      </c>
      <c r="D99" s="54" t="s">
        <v>37</v>
      </c>
      <c r="E99" s="55">
        <v>0</v>
      </c>
      <c r="F99" s="56">
        <v>1000</v>
      </c>
      <c r="G99" s="55">
        <v>0</v>
      </c>
      <c r="H99" s="56" t="str">
        <f>IF(E99=0,"***",F99/E99)</f>
        <v>***</v>
      </c>
    </row>
    <row r="100" spans="1:8" ht="12.75">
      <c r="A100" s="24" t="s">
        <v>60</v>
      </c>
      <c r="B100" s="57"/>
      <c r="C100" s="58"/>
      <c r="D100" s="59" t="s">
        <v>2008</v>
      </c>
      <c r="E100" s="60"/>
      <c r="F100" s="61">
        <v>1000</v>
      </c>
      <c r="G100" s="60"/>
      <c r="H100" s="61"/>
    </row>
    <row r="101" spans="1:8" ht="12.75">
      <c r="A101" s="24" t="s">
        <v>60</v>
      </c>
      <c r="B101" s="52" t="s">
        <v>2094</v>
      </c>
      <c r="C101" s="53" t="s">
        <v>50</v>
      </c>
      <c r="D101" s="54" t="s">
        <v>51</v>
      </c>
      <c r="E101" s="55">
        <v>0</v>
      </c>
      <c r="F101" s="56">
        <v>2000</v>
      </c>
      <c r="G101" s="55">
        <v>0</v>
      </c>
      <c r="H101" s="56" t="str">
        <f>IF(E101=0,"***",F101/E101)</f>
        <v>***</v>
      </c>
    </row>
    <row r="102" spans="1:8" ht="12.75">
      <c r="A102" s="24" t="s">
        <v>60</v>
      </c>
      <c r="B102" s="57"/>
      <c r="C102" s="58"/>
      <c r="D102" s="59" t="s">
        <v>2008</v>
      </c>
      <c r="E102" s="60"/>
      <c r="F102" s="61">
        <v>2000</v>
      </c>
      <c r="G102" s="60"/>
      <c r="H102" s="61"/>
    </row>
    <row r="103" spans="1:8" ht="12.75">
      <c r="A103" s="24" t="s">
        <v>60</v>
      </c>
      <c r="B103" s="52" t="s">
        <v>2094</v>
      </c>
      <c r="C103" s="53" t="s">
        <v>52</v>
      </c>
      <c r="D103" s="54" t="s">
        <v>53</v>
      </c>
      <c r="E103" s="55">
        <v>0</v>
      </c>
      <c r="F103" s="56">
        <v>1500</v>
      </c>
      <c r="G103" s="55">
        <v>0</v>
      </c>
      <c r="H103" s="56" t="str">
        <f>IF(E103=0,"***",F103/E103)</f>
        <v>***</v>
      </c>
    </row>
    <row r="104" spans="1:8" ht="12.75">
      <c r="A104" s="24" t="s">
        <v>60</v>
      </c>
      <c r="B104" s="57"/>
      <c r="C104" s="58"/>
      <c r="D104" s="59" t="s">
        <v>2008</v>
      </c>
      <c r="E104" s="60"/>
      <c r="F104" s="61">
        <v>1500</v>
      </c>
      <c r="G104" s="60"/>
      <c r="H104" s="61"/>
    </row>
    <row r="105" spans="1:8" ht="12.75">
      <c r="A105" s="24" t="s">
        <v>60</v>
      </c>
      <c r="B105" s="52" t="s">
        <v>2094</v>
      </c>
      <c r="C105" s="53" t="s">
        <v>54</v>
      </c>
      <c r="D105" s="54" t="s">
        <v>59</v>
      </c>
      <c r="E105" s="55">
        <v>0</v>
      </c>
      <c r="F105" s="56">
        <v>33000</v>
      </c>
      <c r="G105" s="55">
        <v>0</v>
      </c>
      <c r="H105" s="56" t="str">
        <f>IF(E105=0,"***",F105/E105)</f>
        <v>***</v>
      </c>
    </row>
    <row r="106" spans="1:8" ht="12.75">
      <c r="A106" s="24" t="s">
        <v>60</v>
      </c>
      <c r="B106" s="57"/>
      <c r="C106" s="58"/>
      <c r="D106" s="59" t="s">
        <v>2008</v>
      </c>
      <c r="E106" s="60"/>
      <c r="F106" s="61">
        <v>33000</v>
      </c>
      <c r="G106" s="60"/>
      <c r="H106" s="61"/>
    </row>
    <row r="107" spans="1:8" ht="12.75">
      <c r="A107" s="24" t="s">
        <v>60</v>
      </c>
      <c r="B107" s="52" t="s">
        <v>2094</v>
      </c>
      <c r="C107" s="53" t="s">
        <v>55</v>
      </c>
      <c r="D107" s="54" t="s">
        <v>56</v>
      </c>
      <c r="E107" s="55">
        <v>0</v>
      </c>
      <c r="F107" s="56">
        <v>16000</v>
      </c>
      <c r="G107" s="55">
        <v>0</v>
      </c>
      <c r="H107" s="56" t="str">
        <f>IF(E107=0,"***",F107/E107)</f>
        <v>***</v>
      </c>
    </row>
    <row r="108" spans="1:8" ht="12.75">
      <c r="A108" s="24" t="s">
        <v>60</v>
      </c>
      <c r="B108" s="57"/>
      <c r="C108" s="58"/>
      <c r="D108" s="59" t="s">
        <v>2008</v>
      </c>
      <c r="E108" s="60"/>
      <c r="F108" s="61">
        <v>16000</v>
      </c>
      <c r="G108" s="60"/>
      <c r="H108" s="61"/>
    </row>
    <row r="109" spans="1:8" ht="12.75">
      <c r="A109" s="24" t="s">
        <v>60</v>
      </c>
      <c r="B109" s="52" t="s">
        <v>2094</v>
      </c>
      <c r="C109" s="53" t="s">
        <v>57</v>
      </c>
      <c r="D109" s="54" t="s">
        <v>58</v>
      </c>
      <c r="E109" s="55">
        <v>0</v>
      </c>
      <c r="F109" s="56">
        <v>2000</v>
      </c>
      <c r="G109" s="55">
        <v>0</v>
      </c>
      <c r="H109" s="56" t="str">
        <f>IF(E109=0,"***",F109/E109)</f>
        <v>***</v>
      </c>
    </row>
    <row r="110" spans="1:8" ht="12.75">
      <c r="A110" s="24" t="s">
        <v>60</v>
      </c>
      <c r="B110" s="57"/>
      <c r="C110" s="58"/>
      <c r="D110" s="59" t="s">
        <v>2008</v>
      </c>
      <c r="E110" s="60"/>
      <c r="F110" s="61">
        <v>2000</v>
      </c>
      <c r="G110" s="60"/>
      <c r="H110" s="61"/>
    </row>
    <row r="111" spans="1:8" ht="12.75">
      <c r="A111" s="24" t="s">
        <v>60</v>
      </c>
      <c r="B111" s="52" t="s">
        <v>2094</v>
      </c>
      <c r="C111" s="53" t="s">
        <v>427</v>
      </c>
      <c r="D111" s="54" t="s">
        <v>49</v>
      </c>
      <c r="E111" s="55">
        <v>0</v>
      </c>
      <c r="F111" s="56">
        <v>50000</v>
      </c>
      <c r="G111" s="55">
        <v>0</v>
      </c>
      <c r="H111" s="56" t="str">
        <f>IF(E111=0,"***",F111/E111)</f>
        <v>***</v>
      </c>
    </row>
    <row r="112" spans="1:8" ht="12.75">
      <c r="A112" s="24" t="s">
        <v>60</v>
      </c>
      <c r="B112" s="57"/>
      <c r="C112" s="58"/>
      <c r="D112" s="59" t="s">
        <v>2008</v>
      </c>
      <c r="E112" s="60"/>
      <c r="F112" s="61">
        <v>50000</v>
      </c>
      <c r="G112" s="60"/>
      <c r="H112" s="61"/>
    </row>
    <row r="113" spans="1:8" ht="12.75">
      <c r="A113" s="24" t="s">
        <v>60</v>
      </c>
      <c r="B113" s="52" t="s">
        <v>2094</v>
      </c>
      <c r="C113" s="53" t="s">
        <v>428</v>
      </c>
      <c r="D113" s="54" t="s">
        <v>47</v>
      </c>
      <c r="E113" s="55">
        <v>0</v>
      </c>
      <c r="F113" s="56">
        <v>800</v>
      </c>
      <c r="G113" s="55">
        <v>0</v>
      </c>
      <c r="H113" s="56" t="str">
        <f>IF(E113=0,"***",F113/E113)</f>
        <v>***</v>
      </c>
    </row>
    <row r="114" spans="1:8" ht="12.75">
      <c r="A114" s="24" t="s">
        <v>60</v>
      </c>
      <c r="B114" s="57"/>
      <c r="C114" s="58"/>
      <c r="D114" s="59" t="s">
        <v>2008</v>
      </c>
      <c r="E114" s="60"/>
      <c r="F114" s="61">
        <v>800</v>
      </c>
      <c r="G114" s="60"/>
      <c r="H114" s="61"/>
    </row>
    <row r="115" spans="1:8" ht="12.75">
      <c r="A115" s="24" t="s">
        <v>60</v>
      </c>
      <c r="B115" s="52" t="s">
        <v>2094</v>
      </c>
      <c r="C115" s="53" t="s">
        <v>429</v>
      </c>
      <c r="D115" s="54" t="s">
        <v>48</v>
      </c>
      <c r="E115" s="55">
        <v>0</v>
      </c>
      <c r="F115" s="56">
        <v>15000</v>
      </c>
      <c r="G115" s="55">
        <v>0</v>
      </c>
      <c r="H115" s="56" t="str">
        <f>IF(E115=0,"***",F115/E115)</f>
        <v>***</v>
      </c>
    </row>
    <row r="116" spans="1:8" ht="12.75">
      <c r="A116" s="24" t="s">
        <v>60</v>
      </c>
      <c r="B116" s="57"/>
      <c r="C116" s="58"/>
      <c r="D116" s="59" t="s">
        <v>2008</v>
      </c>
      <c r="E116" s="60"/>
      <c r="F116" s="61">
        <v>15000</v>
      </c>
      <c r="G116" s="60"/>
      <c r="H116" s="61"/>
    </row>
    <row r="117" spans="1:8" ht="12.75">
      <c r="A117" s="24" t="s">
        <v>60</v>
      </c>
      <c r="B117" s="52" t="s">
        <v>2094</v>
      </c>
      <c r="C117" s="53" t="s">
        <v>430</v>
      </c>
      <c r="D117" s="54" t="s">
        <v>45</v>
      </c>
      <c r="E117" s="55">
        <v>0</v>
      </c>
      <c r="F117" s="56">
        <v>9000</v>
      </c>
      <c r="G117" s="55">
        <v>0</v>
      </c>
      <c r="H117" s="56" t="str">
        <f>IF(E117=0,"***",F117/E117)</f>
        <v>***</v>
      </c>
    </row>
    <row r="118" spans="1:8" ht="12.75">
      <c r="A118" s="24" t="s">
        <v>60</v>
      </c>
      <c r="B118" s="57"/>
      <c r="C118" s="58"/>
      <c r="D118" s="59" t="s">
        <v>2008</v>
      </c>
      <c r="E118" s="60"/>
      <c r="F118" s="61">
        <v>9000</v>
      </c>
      <c r="G118" s="60"/>
      <c r="H118" s="61"/>
    </row>
    <row r="119" spans="1:8" ht="12.75">
      <c r="A119" s="24" t="s">
        <v>60</v>
      </c>
      <c r="B119" s="52" t="s">
        <v>2094</v>
      </c>
      <c r="C119" s="53" t="s">
        <v>431</v>
      </c>
      <c r="D119" s="54" t="s">
        <v>46</v>
      </c>
      <c r="E119" s="55">
        <v>0</v>
      </c>
      <c r="F119" s="56">
        <v>4000</v>
      </c>
      <c r="G119" s="55">
        <v>0</v>
      </c>
      <c r="H119" s="56" t="str">
        <f>IF(E119=0,"***",F119/E119)</f>
        <v>***</v>
      </c>
    </row>
    <row r="120" spans="1:8" ht="12.75">
      <c r="A120" s="24" t="s">
        <v>60</v>
      </c>
      <c r="B120" s="57"/>
      <c r="C120" s="58"/>
      <c r="D120" s="59" t="s">
        <v>2008</v>
      </c>
      <c r="E120" s="60"/>
      <c r="F120" s="61">
        <v>4000</v>
      </c>
      <c r="G120" s="60"/>
      <c r="H120" s="61"/>
    </row>
    <row r="121" spans="1:8" ht="12.75">
      <c r="A121" s="24" t="s">
        <v>60</v>
      </c>
      <c r="B121" s="52" t="s">
        <v>2094</v>
      </c>
      <c r="C121" s="53" t="s">
        <v>432</v>
      </c>
      <c r="D121" s="54" t="s">
        <v>42</v>
      </c>
      <c r="E121" s="55">
        <v>0</v>
      </c>
      <c r="F121" s="56">
        <v>1000</v>
      </c>
      <c r="G121" s="55">
        <v>0</v>
      </c>
      <c r="H121" s="56" t="str">
        <f>IF(E121=0,"***",F121/E121)</f>
        <v>***</v>
      </c>
    </row>
    <row r="122" spans="1:8" ht="12.75">
      <c r="A122" s="24" t="s">
        <v>60</v>
      </c>
      <c r="B122" s="57"/>
      <c r="C122" s="58"/>
      <c r="D122" s="59" t="s">
        <v>2008</v>
      </c>
      <c r="E122" s="60"/>
      <c r="F122" s="61">
        <v>1000</v>
      </c>
      <c r="G122" s="60"/>
      <c r="H122" s="61"/>
    </row>
    <row r="123" spans="1:8" ht="12.75">
      <c r="A123" s="24" t="s">
        <v>60</v>
      </c>
      <c r="B123" s="52" t="s">
        <v>2094</v>
      </c>
      <c r="C123" s="53" t="s">
        <v>433</v>
      </c>
      <c r="D123" s="54" t="s">
        <v>43</v>
      </c>
      <c r="E123" s="55">
        <v>0</v>
      </c>
      <c r="F123" s="56">
        <v>20000</v>
      </c>
      <c r="G123" s="55">
        <v>0</v>
      </c>
      <c r="H123" s="56" t="str">
        <f>IF(E123=0,"***",F123/E123)</f>
        <v>***</v>
      </c>
    </row>
    <row r="124" spans="1:8" ht="12.75">
      <c r="A124" s="24" t="s">
        <v>60</v>
      </c>
      <c r="B124" s="57"/>
      <c r="C124" s="58"/>
      <c r="D124" s="59" t="s">
        <v>2008</v>
      </c>
      <c r="E124" s="60"/>
      <c r="F124" s="61">
        <v>20000</v>
      </c>
      <c r="G124" s="60"/>
      <c r="H124" s="61"/>
    </row>
    <row r="125" spans="1:8" ht="12.75">
      <c r="A125" s="24" t="s">
        <v>60</v>
      </c>
      <c r="B125" s="52" t="s">
        <v>2094</v>
      </c>
      <c r="C125" s="53" t="s">
        <v>434</v>
      </c>
      <c r="D125" s="54" t="s">
        <v>44</v>
      </c>
      <c r="E125" s="55">
        <v>0</v>
      </c>
      <c r="F125" s="56">
        <v>50000</v>
      </c>
      <c r="G125" s="55">
        <v>0</v>
      </c>
      <c r="H125" s="56" t="str">
        <f>IF(E125=0,"***",F125/E125)</f>
        <v>***</v>
      </c>
    </row>
    <row r="126" spans="1:8" ht="13.5" thickBot="1">
      <c r="A126" s="24" t="s">
        <v>60</v>
      </c>
      <c r="B126" s="57"/>
      <c r="C126" s="58"/>
      <c r="D126" s="59" t="s">
        <v>2008</v>
      </c>
      <c r="E126" s="60"/>
      <c r="F126" s="61">
        <v>50000</v>
      </c>
      <c r="G126" s="60"/>
      <c r="H126" s="61"/>
    </row>
    <row r="127" spans="1:8" ht="13.5" thickBot="1">
      <c r="A127" s="24" t="s">
        <v>60</v>
      </c>
      <c r="B127" s="47" t="s">
        <v>2098</v>
      </c>
      <c r="C127" s="48"/>
      <c r="D127" s="49"/>
      <c r="E127" s="50"/>
      <c r="F127" s="51">
        <v>361000</v>
      </c>
      <c r="G127" s="50"/>
      <c r="H127" s="51"/>
    </row>
    <row r="128" spans="1:8" ht="13.5" thickBot="1">
      <c r="A128" s="24" t="s">
        <v>60</v>
      </c>
      <c r="B128" s="32"/>
      <c r="C128" s="33"/>
      <c r="D128" s="34" t="s">
        <v>2036</v>
      </c>
      <c r="E128" s="62">
        <v>0</v>
      </c>
      <c r="F128" s="63">
        <f>SUM(F50:F127)/3</f>
        <v>412450</v>
      </c>
      <c r="G128" s="62">
        <v>0</v>
      </c>
      <c r="H128" s="64" t="str">
        <f>IF(E128=0,"***",F128/E128)</f>
        <v>***</v>
      </c>
    </row>
    <row r="129" spans="1:8" ht="13.5" thickBot="1">
      <c r="A129" s="24" t="s">
        <v>60</v>
      </c>
      <c r="C129" s="30"/>
      <c r="E129" s="31"/>
      <c r="F129" s="31"/>
      <c r="G129" s="31"/>
      <c r="H129" s="31"/>
    </row>
    <row r="130" spans="1:8" ht="13.5" thickBot="1">
      <c r="A130" s="24" t="s">
        <v>60</v>
      </c>
      <c r="B130" s="32"/>
      <c r="C130" s="33"/>
      <c r="D130" s="34" t="s">
        <v>2037</v>
      </c>
      <c r="E130" s="62">
        <f>E$45+E$128</f>
        <v>0</v>
      </c>
      <c r="F130" s="63">
        <f>F$45+F$128</f>
        <v>961216</v>
      </c>
      <c r="G130" s="62"/>
      <c r="H130" s="64" t="str">
        <f>IF(E130=0,"***",F130/E130)</f>
        <v>***</v>
      </c>
    </row>
    <row r="131" spans="1:8" ht="13.5" thickBot="1">
      <c r="A131" s="24" t="s">
        <v>60</v>
      </c>
      <c r="C131" s="30"/>
      <c r="E131" s="31"/>
      <c r="F131" s="31"/>
      <c r="G131" s="31"/>
      <c r="H131" s="31"/>
    </row>
    <row r="132" spans="1:8" ht="13.5" thickBot="1">
      <c r="A132" s="24" t="s">
        <v>60</v>
      </c>
      <c r="B132" s="32"/>
      <c r="C132" s="33"/>
      <c r="D132" s="34" t="s">
        <v>2038</v>
      </c>
      <c r="E132" s="35"/>
      <c r="F132" s="36"/>
      <c r="G132" s="35"/>
      <c r="H132" s="36"/>
    </row>
    <row r="133" spans="1:8" ht="34.5" customHeight="1">
      <c r="A133" s="24" t="s">
        <v>60</v>
      </c>
      <c r="B133" s="37" t="s">
        <v>1971</v>
      </c>
      <c r="C133" s="38" t="s">
        <v>1832</v>
      </c>
      <c r="D133" s="39" t="s">
        <v>1972</v>
      </c>
      <c r="E133" s="40" t="s">
        <v>1973</v>
      </c>
      <c r="F133" s="41" t="s">
        <v>1974</v>
      </c>
      <c r="G133" s="40" t="s">
        <v>1975</v>
      </c>
      <c r="H133" s="41" t="s">
        <v>1976</v>
      </c>
    </row>
    <row r="134" spans="1:8" ht="13.5" customHeight="1" thickBot="1">
      <c r="A134" s="24" t="s">
        <v>60</v>
      </c>
      <c r="B134" s="42"/>
      <c r="C134" s="43"/>
      <c r="D134" s="44" t="s">
        <v>1977</v>
      </c>
      <c r="E134" s="45"/>
      <c r="F134" s="46"/>
      <c r="G134" s="45"/>
      <c r="H134" s="46"/>
    </row>
    <row r="135" spans="1:8" ht="13.5" thickBot="1">
      <c r="A135" s="24" t="s">
        <v>60</v>
      </c>
      <c r="B135" s="47" t="s">
        <v>2041</v>
      </c>
      <c r="C135" s="48"/>
      <c r="D135" s="49"/>
      <c r="E135" s="50"/>
      <c r="F135" s="51"/>
      <c r="G135" s="50"/>
      <c r="H135" s="51"/>
    </row>
    <row r="136" spans="1:8" ht="12.75">
      <c r="A136" s="24" t="s">
        <v>60</v>
      </c>
      <c r="B136" s="52" t="s">
        <v>2067</v>
      </c>
      <c r="C136" s="53" t="s">
        <v>1935</v>
      </c>
      <c r="D136" s="54" t="s">
        <v>2083</v>
      </c>
      <c r="E136" s="55">
        <v>0</v>
      </c>
      <c r="F136" s="56">
        <v>2450</v>
      </c>
      <c r="G136" s="55">
        <f>F136-E136</f>
        <v>2450</v>
      </c>
      <c r="H136" s="56" t="str">
        <f>IF(E136=0,"***",F136/E136)</f>
        <v>***</v>
      </c>
    </row>
    <row r="137" spans="1:8" ht="13.5" thickBot="1">
      <c r="A137" s="24" t="s">
        <v>60</v>
      </c>
      <c r="B137" s="57"/>
      <c r="C137" s="58"/>
      <c r="D137" s="59" t="s">
        <v>209</v>
      </c>
      <c r="E137" s="60"/>
      <c r="F137" s="61">
        <v>2450</v>
      </c>
      <c r="G137" s="60"/>
      <c r="H137" s="61"/>
    </row>
    <row r="138" spans="1:8" ht="13.5" thickBot="1">
      <c r="A138" s="24" t="s">
        <v>60</v>
      </c>
      <c r="B138" s="47" t="s">
        <v>2071</v>
      </c>
      <c r="C138" s="48"/>
      <c r="D138" s="49"/>
      <c r="E138" s="50"/>
      <c r="F138" s="51">
        <v>2450</v>
      </c>
      <c r="G138" s="50"/>
      <c r="H138" s="51"/>
    </row>
    <row r="139" spans="1:8" ht="13.5" thickBot="1">
      <c r="A139" s="24" t="s">
        <v>60</v>
      </c>
      <c r="B139" s="32"/>
      <c r="C139" s="33"/>
      <c r="D139" s="34" t="s">
        <v>2039</v>
      </c>
      <c r="E139" s="62">
        <v>0</v>
      </c>
      <c r="F139" s="63">
        <f>SUM(F135:F138)/3</f>
        <v>2450</v>
      </c>
      <c r="G139" s="62">
        <f>F139-E139</f>
        <v>2450</v>
      </c>
      <c r="H139" s="64" t="str">
        <f>IF(E139=0,"***",F139/E139)</f>
        <v>***</v>
      </c>
    </row>
    <row r="140" spans="1:8" ht="12.75">
      <c r="A140" s="24" t="s">
        <v>60</v>
      </c>
      <c r="C140" s="30"/>
      <c r="E140" s="31"/>
      <c r="F140" s="31"/>
      <c r="G140" s="31"/>
      <c r="H140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H16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714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47" t="s">
        <v>2041</v>
      </c>
      <c r="C12" s="48"/>
      <c r="D12" s="49"/>
      <c r="E12" s="50"/>
      <c r="F12" s="51"/>
      <c r="G12" s="50"/>
      <c r="H12" s="51"/>
    </row>
    <row r="13" spans="1:8" ht="12.75">
      <c r="A13" s="24" t="s">
        <v>60</v>
      </c>
      <c r="B13" s="52" t="s">
        <v>715</v>
      </c>
      <c r="C13" s="53" t="s">
        <v>1979</v>
      </c>
      <c r="D13" s="54" t="s">
        <v>1873</v>
      </c>
      <c r="E13" s="55">
        <v>0</v>
      </c>
      <c r="F13" s="56">
        <v>400</v>
      </c>
      <c r="G13" s="55">
        <f>F13-E13</f>
        <v>400</v>
      </c>
      <c r="H13" s="56" t="str">
        <f>IF(E13=0,"***",F13/E13)</f>
        <v>***</v>
      </c>
    </row>
    <row r="14" spans="1:8" ht="13.5" thickBot="1">
      <c r="A14" s="24" t="s">
        <v>60</v>
      </c>
      <c r="B14" s="57"/>
      <c r="C14" s="58"/>
      <c r="D14" s="59" t="s">
        <v>1980</v>
      </c>
      <c r="E14" s="60"/>
      <c r="F14" s="61">
        <v>400</v>
      </c>
      <c r="G14" s="60"/>
      <c r="H14" s="61"/>
    </row>
    <row r="15" spans="1:8" ht="13.5" thickBot="1">
      <c r="A15" s="24" t="s">
        <v>60</v>
      </c>
      <c r="B15" s="47" t="s">
        <v>2071</v>
      </c>
      <c r="C15" s="48"/>
      <c r="D15" s="49"/>
      <c r="E15" s="50"/>
      <c r="F15" s="51">
        <v>400</v>
      </c>
      <c r="G15" s="50"/>
      <c r="H15" s="51"/>
    </row>
    <row r="16" spans="1:8" ht="13.5" thickBot="1">
      <c r="A16" s="24" t="s">
        <v>60</v>
      </c>
      <c r="B16" s="47" t="s">
        <v>716</v>
      </c>
      <c r="C16" s="48"/>
      <c r="D16" s="49"/>
      <c r="E16" s="50"/>
      <c r="F16" s="51"/>
      <c r="G16" s="50"/>
      <c r="H16" s="51"/>
    </row>
    <row r="17" spans="1:8" ht="12.75">
      <c r="A17" s="24" t="s">
        <v>60</v>
      </c>
      <c r="B17" s="52" t="s">
        <v>717</v>
      </c>
      <c r="C17" s="53" t="s">
        <v>718</v>
      </c>
      <c r="D17" s="54" t="s">
        <v>719</v>
      </c>
      <c r="E17" s="55">
        <v>0</v>
      </c>
      <c r="F17" s="56">
        <v>400</v>
      </c>
      <c r="G17" s="55">
        <f>F17-E17</f>
        <v>400</v>
      </c>
      <c r="H17" s="56" t="str">
        <f>IF(E17=0,"***",F17/E17)</f>
        <v>***</v>
      </c>
    </row>
    <row r="18" spans="1:8" ht="12.75">
      <c r="A18" s="24" t="s">
        <v>60</v>
      </c>
      <c r="B18" s="57"/>
      <c r="C18" s="58"/>
      <c r="D18" s="59" t="s">
        <v>1980</v>
      </c>
      <c r="E18" s="60"/>
      <c r="F18" s="61">
        <v>400</v>
      </c>
      <c r="G18" s="60"/>
      <c r="H18" s="61"/>
    </row>
    <row r="19" spans="1:8" ht="12.75">
      <c r="A19" s="24" t="s">
        <v>60</v>
      </c>
      <c r="B19" s="52" t="s">
        <v>435</v>
      </c>
      <c r="C19" s="53" t="s">
        <v>1979</v>
      </c>
      <c r="D19" s="54" t="s">
        <v>1873</v>
      </c>
      <c r="E19" s="55">
        <v>0</v>
      </c>
      <c r="F19" s="56">
        <v>300</v>
      </c>
      <c r="G19" s="55">
        <f>F19-E19</f>
        <v>300</v>
      </c>
      <c r="H19" s="56" t="str">
        <f>IF(E19=0,"***",F19/E19)</f>
        <v>***</v>
      </c>
    </row>
    <row r="20" spans="1:8" ht="13.5" thickBot="1">
      <c r="A20" s="24" t="s">
        <v>60</v>
      </c>
      <c r="B20" s="57"/>
      <c r="C20" s="58"/>
      <c r="D20" s="59" t="s">
        <v>1980</v>
      </c>
      <c r="E20" s="60"/>
      <c r="F20" s="61">
        <v>300</v>
      </c>
      <c r="G20" s="60"/>
      <c r="H20" s="61"/>
    </row>
    <row r="21" spans="1:8" ht="13.5" thickBot="1">
      <c r="A21" s="24" t="s">
        <v>60</v>
      </c>
      <c r="B21" s="47" t="s">
        <v>720</v>
      </c>
      <c r="C21" s="48"/>
      <c r="D21" s="49"/>
      <c r="E21" s="50"/>
      <c r="F21" s="51">
        <v>700</v>
      </c>
      <c r="G21" s="50"/>
      <c r="H21" s="51"/>
    </row>
    <row r="22" spans="1:8" ht="13.5" thickBot="1">
      <c r="A22" s="24" t="s">
        <v>60</v>
      </c>
      <c r="B22" s="32"/>
      <c r="C22" s="33"/>
      <c r="D22" s="34" t="s">
        <v>1982</v>
      </c>
      <c r="E22" s="62">
        <v>0</v>
      </c>
      <c r="F22" s="63">
        <f>SUM(F12:F21)/3</f>
        <v>1100</v>
      </c>
      <c r="G22" s="62">
        <f>F22-E22</f>
        <v>1100</v>
      </c>
      <c r="H22" s="64" t="str">
        <f>IF(E22=0,"***",F22/E22)</f>
        <v>***</v>
      </c>
    </row>
    <row r="23" spans="1:8" ht="13.5" thickBot="1">
      <c r="A23" s="24" t="s">
        <v>60</v>
      </c>
      <c r="C23" s="30"/>
      <c r="E23" s="31"/>
      <c r="F23" s="31"/>
      <c r="G23" s="31"/>
      <c r="H23" s="31"/>
    </row>
    <row r="24" spans="1:8" ht="13.5" thickBot="1">
      <c r="A24" s="24" t="s">
        <v>60</v>
      </c>
      <c r="B24" s="32"/>
      <c r="C24" s="33"/>
      <c r="D24" s="34" t="s">
        <v>1983</v>
      </c>
      <c r="E24" s="35"/>
      <c r="F24" s="36"/>
      <c r="G24" s="35"/>
      <c r="H24" s="36"/>
    </row>
    <row r="25" spans="1:8" ht="34.5" customHeight="1">
      <c r="A25" s="24" t="s">
        <v>60</v>
      </c>
      <c r="B25" s="37" t="s">
        <v>1971</v>
      </c>
      <c r="C25" s="38" t="s">
        <v>1984</v>
      </c>
      <c r="D25" s="39" t="s">
        <v>1972</v>
      </c>
      <c r="E25" s="40" t="s">
        <v>1973</v>
      </c>
      <c r="F25" s="41" t="s">
        <v>1974</v>
      </c>
      <c r="G25" s="40" t="s">
        <v>1975</v>
      </c>
      <c r="H25" s="41" t="s">
        <v>1976</v>
      </c>
    </row>
    <row r="26" spans="1:8" ht="13.5" customHeight="1" thickBot="1">
      <c r="A26" s="24" t="s">
        <v>60</v>
      </c>
      <c r="B26" s="42"/>
      <c r="C26" s="43"/>
      <c r="D26" s="44" t="s">
        <v>1977</v>
      </c>
      <c r="E26" s="45"/>
      <c r="F26" s="46"/>
      <c r="G26" s="45"/>
      <c r="H26" s="46"/>
    </row>
    <row r="27" spans="1:8" ht="13.5" thickBot="1">
      <c r="A27" s="24" t="s">
        <v>60</v>
      </c>
      <c r="B27" s="47" t="s">
        <v>2041</v>
      </c>
      <c r="C27" s="48"/>
      <c r="D27" s="49"/>
      <c r="E27" s="50"/>
      <c r="F27" s="51"/>
      <c r="G27" s="50"/>
      <c r="H27" s="51"/>
    </row>
    <row r="28" spans="1:8" ht="12.75">
      <c r="A28" s="24" t="s">
        <v>60</v>
      </c>
      <c r="B28" s="52" t="s">
        <v>721</v>
      </c>
      <c r="C28" s="53" t="s">
        <v>722</v>
      </c>
      <c r="D28" s="54" t="s">
        <v>723</v>
      </c>
      <c r="E28" s="55">
        <v>0</v>
      </c>
      <c r="F28" s="56">
        <v>40000</v>
      </c>
      <c r="G28" s="55">
        <f>F28-E28</f>
        <v>40000</v>
      </c>
      <c r="H28" s="56" t="str">
        <f>IF(E28=0,"***",F28/E28)</f>
        <v>***</v>
      </c>
    </row>
    <row r="29" spans="1:8" ht="12.75">
      <c r="A29" s="24" t="s">
        <v>60</v>
      </c>
      <c r="B29" s="57"/>
      <c r="C29" s="58"/>
      <c r="D29" s="59" t="s">
        <v>1980</v>
      </c>
      <c r="E29" s="60"/>
      <c r="F29" s="61">
        <v>40000</v>
      </c>
      <c r="G29" s="60"/>
      <c r="H29" s="61"/>
    </row>
    <row r="30" spans="1:8" ht="12.75">
      <c r="A30" s="24" t="s">
        <v>60</v>
      </c>
      <c r="B30" s="52" t="s">
        <v>724</v>
      </c>
      <c r="C30" s="53" t="s">
        <v>725</v>
      </c>
      <c r="D30" s="54" t="s">
        <v>726</v>
      </c>
      <c r="E30" s="55">
        <v>0</v>
      </c>
      <c r="F30" s="56">
        <v>2000</v>
      </c>
      <c r="G30" s="55">
        <f>F30-E30</f>
        <v>2000</v>
      </c>
      <c r="H30" s="56" t="str">
        <f>IF(E30=0,"***",F30/E30)</f>
        <v>***</v>
      </c>
    </row>
    <row r="31" spans="1:8" ht="13.5" thickBot="1">
      <c r="A31" s="24" t="s">
        <v>60</v>
      </c>
      <c r="B31" s="57"/>
      <c r="C31" s="58"/>
      <c r="D31" s="59" t="s">
        <v>1980</v>
      </c>
      <c r="E31" s="60"/>
      <c r="F31" s="61">
        <v>2000</v>
      </c>
      <c r="G31" s="60"/>
      <c r="H31" s="61"/>
    </row>
    <row r="32" spans="1:8" ht="13.5" thickBot="1">
      <c r="A32" s="24" t="s">
        <v>60</v>
      </c>
      <c r="B32" s="47" t="s">
        <v>2071</v>
      </c>
      <c r="C32" s="48"/>
      <c r="D32" s="49"/>
      <c r="E32" s="50"/>
      <c r="F32" s="51">
        <v>42000</v>
      </c>
      <c r="G32" s="50"/>
      <c r="H32" s="51"/>
    </row>
    <row r="33" spans="1:8" ht="13.5" thickBot="1">
      <c r="A33" s="24" t="s">
        <v>60</v>
      </c>
      <c r="B33" s="47" t="s">
        <v>727</v>
      </c>
      <c r="C33" s="48"/>
      <c r="D33" s="49"/>
      <c r="E33" s="50"/>
      <c r="F33" s="51"/>
      <c r="G33" s="50"/>
      <c r="H33" s="51"/>
    </row>
    <row r="34" spans="1:8" ht="12.75">
      <c r="A34" s="24" t="s">
        <v>60</v>
      </c>
      <c r="B34" s="52" t="s">
        <v>728</v>
      </c>
      <c r="C34" s="53" t="s">
        <v>725</v>
      </c>
      <c r="D34" s="54" t="s">
        <v>726</v>
      </c>
      <c r="E34" s="55">
        <v>0</v>
      </c>
      <c r="F34" s="56">
        <v>50000</v>
      </c>
      <c r="G34" s="55">
        <f>F34-E34</f>
        <v>50000</v>
      </c>
      <c r="H34" s="56" t="str">
        <f>IF(E34=0,"***",F34/E34)</f>
        <v>***</v>
      </c>
    </row>
    <row r="35" spans="1:8" ht="13.5" thickBot="1">
      <c r="A35" s="24" t="s">
        <v>60</v>
      </c>
      <c r="B35" s="57"/>
      <c r="C35" s="58"/>
      <c r="D35" s="59" t="s">
        <v>1980</v>
      </c>
      <c r="E35" s="60"/>
      <c r="F35" s="61">
        <v>50000</v>
      </c>
      <c r="G35" s="60"/>
      <c r="H35" s="61"/>
    </row>
    <row r="36" spans="1:8" ht="13.5" thickBot="1">
      <c r="A36" s="24" t="s">
        <v>60</v>
      </c>
      <c r="B36" s="47" t="s">
        <v>729</v>
      </c>
      <c r="C36" s="48"/>
      <c r="D36" s="49"/>
      <c r="E36" s="50"/>
      <c r="F36" s="51">
        <v>50000</v>
      </c>
      <c r="G36" s="50"/>
      <c r="H36" s="51"/>
    </row>
    <row r="37" spans="1:8" ht="13.5" thickBot="1">
      <c r="A37" s="24" t="s">
        <v>60</v>
      </c>
      <c r="B37" s="47" t="s">
        <v>371</v>
      </c>
      <c r="C37" s="48"/>
      <c r="D37" s="49"/>
      <c r="E37" s="50"/>
      <c r="F37" s="51"/>
      <c r="G37" s="50"/>
      <c r="H37" s="51"/>
    </row>
    <row r="38" spans="1:8" ht="12.75">
      <c r="A38" s="24" t="s">
        <v>60</v>
      </c>
      <c r="B38" s="52" t="s">
        <v>730</v>
      </c>
      <c r="C38" s="53" t="s">
        <v>725</v>
      </c>
      <c r="D38" s="54" t="s">
        <v>726</v>
      </c>
      <c r="E38" s="55">
        <v>0</v>
      </c>
      <c r="F38" s="56">
        <v>705000</v>
      </c>
      <c r="G38" s="55">
        <f>F38-E38</f>
        <v>705000</v>
      </c>
      <c r="H38" s="56" t="str">
        <f>IF(E38=0,"***",F38/E38)</f>
        <v>***</v>
      </c>
    </row>
    <row r="39" spans="1:8" ht="13.5" thickBot="1">
      <c r="A39" s="24" t="s">
        <v>60</v>
      </c>
      <c r="B39" s="57"/>
      <c r="C39" s="58"/>
      <c r="D39" s="59" t="s">
        <v>1980</v>
      </c>
      <c r="E39" s="60"/>
      <c r="F39" s="61">
        <v>705000</v>
      </c>
      <c r="G39" s="60"/>
      <c r="H39" s="61"/>
    </row>
    <row r="40" spans="1:8" ht="13.5" thickBot="1">
      <c r="A40" s="24" t="s">
        <v>60</v>
      </c>
      <c r="B40" s="47" t="s">
        <v>372</v>
      </c>
      <c r="C40" s="48"/>
      <c r="D40" s="49"/>
      <c r="E40" s="50"/>
      <c r="F40" s="51">
        <v>705000</v>
      </c>
      <c r="G40" s="50"/>
      <c r="H40" s="51"/>
    </row>
    <row r="41" spans="1:8" ht="13.5" thickBot="1">
      <c r="A41" s="24" t="s">
        <v>60</v>
      </c>
      <c r="B41" s="47" t="s">
        <v>716</v>
      </c>
      <c r="C41" s="48"/>
      <c r="D41" s="49"/>
      <c r="E41" s="50"/>
      <c r="F41" s="51"/>
      <c r="G41" s="50"/>
      <c r="H41" s="51"/>
    </row>
    <row r="42" spans="1:8" ht="12.75">
      <c r="A42" s="24" t="s">
        <v>60</v>
      </c>
      <c r="B42" s="52" t="s">
        <v>731</v>
      </c>
      <c r="C42" s="53" t="s">
        <v>732</v>
      </c>
      <c r="D42" s="54" t="s">
        <v>733</v>
      </c>
      <c r="E42" s="55">
        <v>0</v>
      </c>
      <c r="F42" s="56">
        <v>1500</v>
      </c>
      <c r="G42" s="55">
        <f>F42-E42</f>
        <v>1500</v>
      </c>
      <c r="H42" s="56" t="str">
        <f>IF(E42=0,"***",F42/E42)</f>
        <v>***</v>
      </c>
    </row>
    <row r="43" spans="1:8" ht="12.75">
      <c r="A43" s="24" t="s">
        <v>60</v>
      </c>
      <c r="B43" s="57"/>
      <c r="C43" s="58"/>
      <c r="D43" s="59" t="s">
        <v>734</v>
      </c>
      <c r="E43" s="60"/>
      <c r="F43" s="61">
        <v>1500</v>
      </c>
      <c r="G43" s="60"/>
      <c r="H43" s="61"/>
    </row>
    <row r="44" spans="1:8" ht="12.75">
      <c r="A44" s="24" t="s">
        <v>60</v>
      </c>
      <c r="B44" s="52" t="s">
        <v>735</v>
      </c>
      <c r="C44" s="53" t="s">
        <v>736</v>
      </c>
      <c r="D44" s="54" t="s">
        <v>737</v>
      </c>
      <c r="E44" s="55">
        <v>0</v>
      </c>
      <c r="F44" s="56">
        <v>30198.5</v>
      </c>
      <c r="G44" s="55">
        <f>F44-E44</f>
        <v>30198.5</v>
      </c>
      <c r="H44" s="56" t="str">
        <f>IF(E44=0,"***",F44/E44)</f>
        <v>***</v>
      </c>
    </row>
    <row r="45" spans="1:8" ht="12.75">
      <c r="A45" s="24" t="s">
        <v>60</v>
      </c>
      <c r="B45" s="57"/>
      <c r="C45" s="58"/>
      <c r="D45" s="59" t="s">
        <v>1980</v>
      </c>
      <c r="E45" s="60"/>
      <c r="F45" s="61">
        <v>30198.5</v>
      </c>
      <c r="G45" s="60"/>
      <c r="H45" s="61"/>
    </row>
    <row r="46" spans="1:8" ht="12.75">
      <c r="A46" s="24" t="s">
        <v>60</v>
      </c>
      <c r="B46" s="52" t="s">
        <v>735</v>
      </c>
      <c r="C46" s="53" t="s">
        <v>725</v>
      </c>
      <c r="D46" s="54" t="s">
        <v>726</v>
      </c>
      <c r="E46" s="55">
        <v>0</v>
      </c>
      <c r="F46" s="56">
        <v>1064117.1</v>
      </c>
      <c r="G46" s="55">
        <f>F46-E46</f>
        <v>1064117.1</v>
      </c>
      <c r="H46" s="56" t="str">
        <f>IF(E46=0,"***",F46/E46)</f>
        <v>***</v>
      </c>
    </row>
    <row r="47" spans="1:8" ht="12.75">
      <c r="A47" s="24" t="s">
        <v>60</v>
      </c>
      <c r="B47" s="57"/>
      <c r="C47" s="58"/>
      <c r="D47" s="59" t="s">
        <v>1987</v>
      </c>
      <c r="E47" s="60"/>
      <c r="F47" s="61">
        <v>34900</v>
      </c>
      <c r="G47" s="60"/>
      <c r="H47" s="61"/>
    </row>
    <row r="48" spans="1:8" ht="12.75">
      <c r="A48" s="24" t="s">
        <v>60</v>
      </c>
      <c r="B48" s="57"/>
      <c r="C48" s="58"/>
      <c r="D48" s="59" t="s">
        <v>1980</v>
      </c>
      <c r="E48" s="60"/>
      <c r="F48" s="61">
        <v>1029217.1</v>
      </c>
      <c r="G48" s="60"/>
      <c r="H48" s="61"/>
    </row>
    <row r="49" spans="1:8" ht="12.75">
      <c r="A49" s="24" t="s">
        <v>60</v>
      </c>
      <c r="B49" s="52" t="s">
        <v>735</v>
      </c>
      <c r="C49" s="53" t="s">
        <v>732</v>
      </c>
      <c r="D49" s="54" t="s">
        <v>733</v>
      </c>
      <c r="E49" s="55">
        <v>0</v>
      </c>
      <c r="F49" s="56">
        <v>28763.9</v>
      </c>
      <c r="G49" s="55">
        <f>F49-E49</f>
        <v>28763.9</v>
      </c>
      <c r="H49" s="56" t="str">
        <f>IF(E49=0,"***",F49/E49)</f>
        <v>***</v>
      </c>
    </row>
    <row r="50" spans="1:8" ht="12.75">
      <c r="A50" s="24" t="s">
        <v>60</v>
      </c>
      <c r="B50" s="57"/>
      <c r="C50" s="58"/>
      <c r="D50" s="59" t="s">
        <v>1980</v>
      </c>
      <c r="E50" s="60"/>
      <c r="F50" s="61">
        <v>28763.9</v>
      </c>
      <c r="G50" s="60"/>
      <c r="H50" s="61"/>
    </row>
    <row r="51" spans="1:8" ht="12.75">
      <c r="A51" s="24" t="s">
        <v>60</v>
      </c>
      <c r="B51" s="52" t="s">
        <v>735</v>
      </c>
      <c r="C51" s="53" t="s">
        <v>2074</v>
      </c>
      <c r="D51" s="54" t="s">
        <v>2075</v>
      </c>
      <c r="E51" s="55">
        <v>0</v>
      </c>
      <c r="F51" s="56">
        <v>20000</v>
      </c>
      <c r="G51" s="55">
        <f>F51-E51</f>
        <v>20000</v>
      </c>
      <c r="H51" s="56" t="str">
        <f>IF(E51=0,"***",F51/E51)</f>
        <v>***</v>
      </c>
    </row>
    <row r="52" spans="1:8" ht="12.75">
      <c r="A52" s="24" t="s">
        <v>60</v>
      </c>
      <c r="B52" s="57"/>
      <c r="C52" s="58"/>
      <c r="D52" s="59" t="s">
        <v>1980</v>
      </c>
      <c r="E52" s="60"/>
      <c r="F52" s="61">
        <v>20000</v>
      </c>
      <c r="G52" s="60"/>
      <c r="H52" s="61"/>
    </row>
    <row r="53" spans="1:8" ht="12.75">
      <c r="A53" s="24" t="s">
        <v>60</v>
      </c>
      <c r="B53" s="52" t="s">
        <v>728</v>
      </c>
      <c r="C53" s="53" t="s">
        <v>725</v>
      </c>
      <c r="D53" s="54" t="s">
        <v>726</v>
      </c>
      <c r="E53" s="55">
        <v>0</v>
      </c>
      <c r="F53" s="56">
        <v>15403</v>
      </c>
      <c r="G53" s="55">
        <f>F53-E53</f>
        <v>15403</v>
      </c>
      <c r="H53" s="56" t="str">
        <f>IF(E53=0,"***",F53/E53)</f>
        <v>***</v>
      </c>
    </row>
    <row r="54" spans="1:8" ht="12.75">
      <c r="A54" s="24" t="s">
        <v>60</v>
      </c>
      <c r="B54" s="57"/>
      <c r="C54" s="58"/>
      <c r="D54" s="59" t="s">
        <v>1980</v>
      </c>
      <c r="E54" s="60"/>
      <c r="F54" s="61">
        <v>15403</v>
      </c>
      <c r="G54" s="60"/>
      <c r="H54" s="61"/>
    </row>
    <row r="55" spans="1:8" ht="12.75">
      <c r="A55" s="24" t="s">
        <v>60</v>
      </c>
      <c r="B55" s="52" t="s">
        <v>717</v>
      </c>
      <c r="C55" s="53" t="s">
        <v>738</v>
      </c>
      <c r="D55" s="54" t="s">
        <v>739</v>
      </c>
      <c r="E55" s="55">
        <v>0</v>
      </c>
      <c r="F55" s="56">
        <v>500</v>
      </c>
      <c r="G55" s="55">
        <f>F55-E55</f>
        <v>500</v>
      </c>
      <c r="H55" s="56" t="str">
        <f>IF(E55=0,"***",F55/E55)</f>
        <v>***</v>
      </c>
    </row>
    <row r="56" spans="1:8" ht="12.75">
      <c r="A56" s="24" t="s">
        <v>60</v>
      </c>
      <c r="B56" s="57"/>
      <c r="C56" s="58"/>
      <c r="D56" s="59" t="s">
        <v>1980</v>
      </c>
      <c r="E56" s="60"/>
      <c r="F56" s="61">
        <v>500</v>
      </c>
      <c r="G56" s="60"/>
      <c r="H56" s="61"/>
    </row>
    <row r="57" spans="1:8" ht="12.75">
      <c r="A57" s="24" t="s">
        <v>60</v>
      </c>
      <c r="B57" s="52" t="s">
        <v>717</v>
      </c>
      <c r="C57" s="53" t="s">
        <v>254</v>
      </c>
      <c r="D57" s="54" t="s">
        <v>255</v>
      </c>
      <c r="E57" s="55">
        <v>0</v>
      </c>
      <c r="F57" s="56">
        <v>100</v>
      </c>
      <c r="G57" s="55">
        <f>F57-E57</f>
        <v>100</v>
      </c>
      <c r="H57" s="56" t="str">
        <f>IF(E57=0,"***",F57/E57)</f>
        <v>***</v>
      </c>
    </row>
    <row r="58" spans="1:8" ht="12.75">
      <c r="A58" s="24" t="s">
        <v>60</v>
      </c>
      <c r="B58" s="57"/>
      <c r="C58" s="58"/>
      <c r="D58" s="59" t="s">
        <v>1980</v>
      </c>
      <c r="E58" s="60"/>
      <c r="F58" s="61">
        <v>100</v>
      </c>
      <c r="G58" s="60"/>
      <c r="H58" s="61"/>
    </row>
    <row r="59" spans="1:8" ht="12.75">
      <c r="A59" s="24" t="s">
        <v>60</v>
      </c>
      <c r="B59" s="52" t="s">
        <v>717</v>
      </c>
      <c r="C59" s="53" t="s">
        <v>725</v>
      </c>
      <c r="D59" s="54" t="s">
        <v>726</v>
      </c>
      <c r="E59" s="55">
        <v>0</v>
      </c>
      <c r="F59" s="56">
        <v>662293.5</v>
      </c>
      <c r="G59" s="55">
        <f>F59-E59</f>
        <v>662293.5</v>
      </c>
      <c r="H59" s="56" t="str">
        <f>IF(E59=0,"***",F59/E59)</f>
        <v>***</v>
      </c>
    </row>
    <row r="60" spans="1:8" ht="12.75">
      <c r="A60" s="24" t="s">
        <v>60</v>
      </c>
      <c r="B60" s="57"/>
      <c r="C60" s="58"/>
      <c r="D60" s="59" t="s">
        <v>1980</v>
      </c>
      <c r="E60" s="60"/>
      <c r="F60" s="61">
        <v>662293.5</v>
      </c>
      <c r="G60" s="60"/>
      <c r="H60" s="61"/>
    </row>
    <row r="61" spans="1:8" ht="12.75">
      <c r="A61" s="24" t="s">
        <v>60</v>
      </c>
      <c r="B61" s="52" t="s">
        <v>717</v>
      </c>
      <c r="C61" s="53" t="s">
        <v>732</v>
      </c>
      <c r="D61" s="54" t="s">
        <v>733</v>
      </c>
      <c r="E61" s="55">
        <v>0</v>
      </c>
      <c r="F61" s="56">
        <v>32581</v>
      </c>
      <c r="G61" s="55">
        <f>F61-E61</f>
        <v>32581</v>
      </c>
      <c r="H61" s="56" t="str">
        <f>IF(E61=0,"***",F61/E61)</f>
        <v>***</v>
      </c>
    </row>
    <row r="62" spans="1:8" ht="12.75">
      <c r="A62" s="24" t="s">
        <v>60</v>
      </c>
      <c r="B62" s="57"/>
      <c r="C62" s="58"/>
      <c r="D62" s="59" t="s">
        <v>1980</v>
      </c>
      <c r="E62" s="60"/>
      <c r="F62" s="61">
        <v>32581</v>
      </c>
      <c r="G62" s="60"/>
      <c r="H62" s="61"/>
    </row>
    <row r="63" spans="1:8" ht="12.75">
      <c r="A63" s="24" t="s">
        <v>60</v>
      </c>
      <c r="B63" s="52" t="s">
        <v>724</v>
      </c>
      <c r="C63" s="53" t="s">
        <v>740</v>
      </c>
      <c r="D63" s="54" t="s">
        <v>741</v>
      </c>
      <c r="E63" s="55">
        <v>0</v>
      </c>
      <c r="F63" s="56">
        <v>26880</v>
      </c>
      <c r="G63" s="55">
        <f>F63-E63</f>
        <v>26880</v>
      </c>
      <c r="H63" s="56" t="str">
        <f>IF(E63=0,"***",F63/E63)</f>
        <v>***</v>
      </c>
    </row>
    <row r="64" spans="1:8" ht="12.75">
      <c r="A64" s="24" t="s">
        <v>60</v>
      </c>
      <c r="B64" s="57"/>
      <c r="C64" s="58"/>
      <c r="D64" s="59" t="s">
        <v>1980</v>
      </c>
      <c r="E64" s="60"/>
      <c r="F64" s="61">
        <v>26880</v>
      </c>
      <c r="G64" s="60"/>
      <c r="H64" s="61"/>
    </row>
    <row r="65" spans="1:8" ht="12.75">
      <c r="A65" s="24" t="s">
        <v>60</v>
      </c>
      <c r="B65" s="52" t="s">
        <v>724</v>
      </c>
      <c r="C65" s="53" t="s">
        <v>725</v>
      </c>
      <c r="D65" s="54" t="s">
        <v>726</v>
      </c>
      <c r="E65" s="55">
        <v>0</v>
      </c>
      <c r="F65" s="56">
        <v>48630</v>
      </c>
      <c r="G65" s="55">
        <f>F65-E65</f>
        <v>48630</v>
      </c>
      <c r="H65" s="56" t="str">
        <f>IF(E65=0,"***",F65/E65)</f>
        <v>***</v>
      </c>
    </row>
    <row r="66" spans="1:8" ht="12.75">
      <c r="A66" s="24" t="s">
        <v>60</v>
      </c>
      <c r="B66" s="57"/>
      <c r="C66" s="58"/>
      <c r="D66" s="59" t="s">
        <v>1980</v>
      </c>
      <c r="E66" s="60"/>
      <c r="F66" s="61">
        <v>48630</v>
      </c>
      <c r="G66" s="60"/>
      <c r="H66" s="61"/>
    </row>
    <row r="67" spans="1:8" ht="12.75">
      <c r="A67" s="24" t="s">
        <v>60</v>
      </c>
      <c r="B67" s="52" t="s">
        <v>2094</v>
      </c>
      <c r="C67" s="53" t="s">
        <v>2100</v>
      </c>
      <c r="D67" s="54" t="s">
        <v>2101</v>
      </c>
      <c r="E67" s="55">
        <v>0</v>
      </c>
      <c r="F67" s="56">
        <v>9190</v>
      </c>
      <c r="G67" s="55">
        <f>F67-E67</f>
        <v>9190</v>
      </c>
      <c r="H67" s="56" t="str">
        <f>IF(E67=0,"***",F67/E67)</f>
        <v>***</v>
      </c>
    </row>
    <row r="68" spans="1:8" ht="12.75">
      <c r="A68" s="24" t="s">
        <v>60</v>
      </c>
      <c r="B68" s="57"/>
      <c r="C68" s="58"/>
      <c r="D68" s="59" t="s">
        <v>2097</v>
      </c>
      <c r="E68" s="60"/>
      <c r="F68" s="61">
        <v>9190</v>
      </c>
      <c r="G68" s="60"/>
      <c r="H68" s="61"/>
    </row>
    <row r="69" spans="1:8" ht="12.75">
      <c r="A69" s="24" t="s">
        <v>60</v>
      </c>
      <c r="B69" s="52" t="s">
        <v>742</v>
      </c>
      <c r="C69" s="53" t="s">
        <v>725</v>
      </c>
      <c r="D69" s="54" t="s">
        <v>726</v>
      </c>
      <c r="E69" s="55">
        <v>0</v>
      </c>
      <c r="F69" s="56">
        <v>38203</v>
      </c>
      <c r="G69" s="55">
        <f>F69-E69</f>
        <v>38203</v>
      </c>
      <c r="H69" s="56" t="str">
        <f>IF(E69=0,"***",F69/E69)</f>
        <v>***</v>
      </c>
    </row>
    <row r="70" spans="1:8" ht="13.5" thickBot="1">
      <c r="A70" s="24" t="s">
        <v>60</v>
      </c>
      <c r="B70" s="57"/>
      <c r="C70" s="58"/>
      <c r="D70" s="59" t="s">
        <v>1980</v>
      </c>
      <c r="E70" s="60"/>
      <c r="F70" s="61">
        <v>38203</v>
      </c>
      <c r="G70" s="60"/>
      <c r="H70" s="61"/>
    </row>
    <row r="71" spans="1:8" ht="13.5" thickBot="1">
      <c r="A71" s="24" t="s">
        <v>60</v>
      </c>
      <c r="B71" s="47" t="s">
        <v>720</v>
      </c>
      <c r="C71" s="48"/>
      <c r="D71" s="49"/>
      <c r="E71" s="50"/>
      <c r="F71" s="51">
        <v>1978360</v>
      </c>
      <c r="G71" s="50"/>
      <c r="H71" s="51"/>
    </row>
    <row r="72" spans="1:8" ht="13.5" thickBot="1">
      <c r="A72" s="24" t="s">
        <v>60</v>
      </c>
      <c r="B72" s="32"/>
      <c r="C72" s="33"/>
      <c r="D72" s="34" t="s">
        <v>2002</v>
      </c>
      <c r="E72" s="62">
        <v>0</v>
      </c>
      <c r="F72" s="63">
        <f>SUM(F27:F71)/3</f>
        <v>2775360.0000000005</v>
      </c>
      <c r="G72" s="62">
        <f>F72-E72</f>
        <v>2775360.0000000005</v>
      </c>
      <c r="H72" s="64" t="str">
        <f>IF(E72=0,"***",F72/E72)</f>
        <v>***</v>
      </c>
    </row>
    <row r="73" spans="1:8" ht="13.5" thickBot="1">
      <c r="A73" s="24" t="s">
        <v>60</v>
      </c>
      <c r="C73" s="30"/>
      <c r="E73" s="31"/>
      <c r="F73" s="31"/>
      <c r="G73" s="31"/>
      <c r="H73" s="31"/>
    </row>
    <row r="74" spans="1:8" ht="13.5" thickBot="1">
      <c r="A74" s="24" t="s">
        <v>60</v>
      </c>
      <c r="B74" s="32"/>
      <c r="C74" s="33"/>
      <c r="D74" s="34" t="s">
        <v>2003</v>
      </c>
      <c r="E74" s="35"/>
      <c r="F74" s="36"/>
      <c r="G74" s="35"/>
      <c r="H74" s="36"/>
    </row>
    <row r="75" spans="1:8" ht="34.5" customHeight="1">
      <c r="A75" s="24" t="s">
        <v>60</v>
      </c>
      <c r="B75" s="37" t="s">
        <v>1971</v>
      </c>
      <c r="C75" s="38" t="s">
        <v>2004</v>
      </c>
      <c r="D75" s="39" t="s">
        <v>1972</v>
      </c>
      <c r="E75" s="40" t="s">
        <v>1973</v>
      </c>
      <c r="F75" s="41" t="s">
        <v>1974</v>
      </c>
      <c r="G75" s="40" t="s">
        <v>2005</v>
      </c>
      <c r="H75" s="41" t="s">
        <v>1976</v>
      </c>
    </row>
    <row r="76" spans="1:8" ht="13.5" customHeight="1" thickBot="1">
      <c r="A76" s="24" t="s">
        <v>60</v>
      </c>
      <c r="B76" s="42"/>
      <c r="C76" s="43"/>
      <c r="D76" s="44" t="s">
        <v>1977</v>
      </c>
      <c r="E76" s="45"/>
      <c r="F76" s="46"/>
      <c r="G76" s="45"/>
      <c r="H76" s="46"/>
    </row>
    <row r="77" spans="1:8" ht="13.5" thickBot="1">
      <c r="A77" s="24" t="s">
        <v>60</v>
      </c>
      <c r="B77" s="47" t="s">
        <v>371</v>
      </c>
      <c r="C77" s="48"/>
      <c r="D77" s="49"/>
      <c r="E77" s="50"/>
      <c r="F77" s="51"/>
      <c r="G77" s="50"/>
      <c r="H77" s="51"/>
    </row>
    <row r="78" spans="1:8" ht="12.75">
      <c r="A78" s="24" t="s">
        <v>60</v>
      </c>
      <c r="B78" s="52" t="s">
        <v>730</v>
      </c>
      <c r="C78" s="53" t="s">
        <v>749</v>
      </c>
      <c r="D78" s="54" t="s">
        <v>750</v>
      </c>
      <c r="E78" s="55">
        <v>0</v>
      </c>
      <c r="F78" s="56">
        <v>57760</v>
      </c>
      <c r="G78" s="55">
        <v>0</v>
      </c>
      <c r="H78" s="56" t="str">
        <f>IF(E78=0,"***",F78/E78)</f>
        <v>***</v>
      </c>
    </row>
    <row r="79" spans="1:8" ht="12.75">
      <c r="A79" s="24" t="s">
        <v>60</v>
      </c>
      <c r="B79" s="57"/>
      <c r="C79" s="58"/>
      <c r="D79" s="59" t="s">
        <v>2008</v>
      </c>
      <c r="E79" s="60"/>
      <c r="F79" s="61">
        <v>57760</v>
      </c>
      <c r="G79" s="60"/>
      <c r="H79" s="61"/>
    </row>
    <row r="80" spans="1:8" ht="12.75">
      <c r="A80" s="24" t="s">
        <v>60</v>
      </c>
      <c r="B80" s="52" t="s">
        <v>730</v>
      </c>
      <c r="C80" s="53" t="s">
        <v>751</v>
      </c>
      <c r="D80" s="54" t="s">
        <v>752</v>
      </c>
      <c r="E80" s="55">
        <v>0</v>
      </c>
      <c r="F80" s="56">
        <v>9200</v>
      </c>
      <c r="G80" s="55">
        <v>0</v>
      </c>
      <c r="H80" s="56" t="str">
        <f>IF(E80=0,"***",F80/E80)</f>
        <v>***</v>
      </c>
    </row>
    <row r="81" spans="1:8" ht="12.75">
      <c r="A81" s="24" t="s">
        <v>60</v>
      </c>
      <c r="B81" s="57"/>
      <c r="C81" s="58"/>
      <c r="D81" s="59" t="s">
        <v>2008</v>
      </c>
      <c r="E81" s="60"/>
      <c r="F81" s="61">
        <v>9200</v>
      </c>
      <c r="G81" s="60"/>
      <c r="H81" s="61"/>
    </row>
    <row r="82" spans="1:8" ht="12.75">
      <c r="A82" s="24" t="s">
        <v>60</v>
      </c>
      <c r="B82" s="52" t="s">
        <v>730</v>
      </c>
      <c r="C82" s="53" t="s">
        <v>753</v>
      </c>
      <c r="D82" s="54" t="s">
        <v>754</v>
      </c>
      <c r="E82" s="55">
        <v>0</v>
      </c>
      <c r="F82" s="56">
        <v>77520</v>
      </c>
      <c r="G82" s="55">
        <v>0</v>
      </c>
      <c r="H82" s="56" t="str">
        <f>IF(E82=0,"***",F82/E82)</f>
        <v>***</v>
      </c>
    </row>
    <row r="83" spans="1:8" ht="12.75">
      <c r="A83" s="24" t="s">
        <v>60</v>
      </c>
      <c r="B83" s="57"/>
      <c r="C83" s="58"/>
      <c r="D83" s="59" t="s">
        <v>2008</v>
      </c>
      <c r="E83" s="60"/>
      <c r="F83" s="61">
        <v>77520</v>
      </c>
      <c r="G83" s="60"/>
      <c r="H83" s="61"/>
    </row>
    <row r="84" spans="1:8" ht="12.75">
      <c r="A84" s="24" t="s">
        <v>60</v>
      </c>
      <c r="B84" s="52" t="s">
        <v>730</v>
      </c>
      <c r="C84" s="53" t="s">
        <v>755</v>
      </c>
      <c r="D84" s="54" t="s">
        <v>756</v>
      </c>
      <c r="E84" s="55">
        <v>0</v>
      </c>
      <c r="F84" s="56">
        <v>9120</v>
      </c>
      <c r="G84" s="55">
        <v>0</v>
      </c>
      <c r="H84" s="56" t="str">
        <f>IF(E84=0,"***",F84/E84)</f>
        <v>***</v>
      </c>
    </row>
    <row r="85" spans="1:8" ht="12.75">
      <c r="A85" s="24" t="s">
        <v>60</v>
      </c>
      <c r="B85" s="57"/>
      <c r="C85" s="58"/>
      <c r="D85" s="59" t="s">
        <v>2008</v>
      </c>
      <c r="E85" s="60"/>
      <c r="F85" s="61">
        <v>9120</v>
      </c>
      <c r="G85" s="60"/>
      <c r="H85" s="61"/>
    </row>
    <row r="86" spans="1:8" ht="12.75">
      <c r="A86" s="24" t="s">
        <v>60</v>
      </c>
      <c r="B86" s="52" t="s">
        <v>730</v>
      </c>
      <c r="C86" s="53" t="s">
        <v>757</v>
      </c>
      <c r="D86" s="54" t="s">
        <v>758</v>
      </c>
      <c r="E86" s="55">
        <v>0</v>
      </c>
      <c r="F86" s="56">
        <v>100000</v>
      </c>
      <c r="G86" s="55">
        <v>0</v>
      </c>
      <c r="H86" s="56" t="str">
        <f>IF(E86=0,"***",F86/E86)</f>
        <v>***</v>
      </c>
    </row>
    <row r="87" spans="1:8" ht="12.75">
      <c r="A87" s="24" t="s">
        <v>60</v>
      </c>
      <c r="B87" s="57"/>
      <c r="C87" s="58"/>
      <c r="D87" s="59" t="s">
        <v>2008</v>
      </c>
      <c r="E87" s="60"/>
      <c r="F87" s="61">
        <v>100000</v>
      </c>
      <c r="G87" s="60"/>
      <c r="H87" s="61"/>
    </row>
    <row r="88" spans="1:8" ht="12.75">
      <c r="A88" s="24" t="s">
        <v>60</v>
      </c>
      <c r="B88" s="52" t="s">
        <v>730</v>
      </c>
      <c r="C88" s="53" t="s">
        <v>759</v>
      </c>
      <c r="D88" s="54" t="s">
        <v>760</v>
      </c>
      <c r="E88" s="55">
        <v>0</v>
      </c>
      <c r="F88" s="56">
        <v>98800</v>
      </c>
      <c r="G88" s="55">
        <v>0</v>
      </c>
      <c r="H88" s="56" t="str">
        <f>IF(E88=0,"***",F88/E88)</f>
        <v>***</v>
      </c>
    </row>
    <row r="89" spans="1:8" ht="12.75">
      <c r="A89" s="24" t="s">
        <v>60</v>
      </c>
      <c r="B89" s="57"/>
      <c r="C89" s="58"/>
      <c r="D89" s="59" t="s">
        <v>2008</v>
      </c>
      <c r="E89" s="60"/>
      <c r="F89" s="61">
        <v>98800</v>
      </c>
      <c r="G89" s="60"/>
      <c r="H89" s="61"/>
    </row>
    <row r="90" spans="1:8" ht="12.75">
      <c r="A90" s="24" t="s">
        <v>60</v>
      </c>
      <c r="B90" s="52" t="s">
        <v>730</v>
      </c>
      <c r="C90" s="53" t="s">
        <v>761</v>
      </c>
      <c r="D90" s="54" t="s">
        <v>762</v>
      </c>
      <c r="E90" s="55">
        <v>0</v>
      </c>
      <c r="F90" s="56">
        <v>53200</v>
      </c>
      <c r="G90" s="55">
        <v>0</v>
      </c>
      <c r="H90" s="56" t="str">
        <f>IF(E90=0,"***",F90/E90)</f>
        <v>***</v>
      </c>
    </row>
    <row r="91" spans="1:8" ht="12.75">
      <c r="A91" s="24" t="s">
        <v>60</v>
      </c>
      <c r="B91" s="57"/>
      <c r="C91" s="58"/>
      <c r="D91" s="59" t="s">
        <v>2008</v>
      </c>
      <c r="E91" s="60"/>
      <c r="F91" s="61">
        <v>53200</v>
      </c>
      <c r="G91" s="60"/>
      <c r="H91" s="61"/>
    </row>
    <row r="92" spans="1:8" ht="12.75">
      <c r="A92" s="24" t="s">
        <v>60</v>
      </c>
      <c r="B92" s="52" t="s">
        <v>730</v>
      </c>
      <c r="C92" s="53" t="s">
        <v>763</v>
      </c>
      <c r="D92" s="54" t="s">
        <v>764</v>
      </c>
      <c r="E92" s="55">
        <v>0</v>
      </c>
      <c r="F92" s="56">
        <v>19000</v>
      </c>
      <c r="G92" s="55">
        <v>0</v>
      </c>
      <c r="H92" s="56" t="str">
        <f>IF(E92=0,"***",F92/E92)</f>
        <v>***</v>
      </c>
    </row>
    <row r="93" spans="1:8" ht="12.75">
      <c r="A93" s="24" t="s">
        <v>60</v>
      </c>
      <c r="B93" s="57"/>
      <c r="C93" s="58"/>
      <c r="D93" s="59" t="s">
        <v>2008</v>
      </c>
      <c r="E93" s="60"/>
      <c r="F93" s="61">
        <v>19000</v>
      </c>
      <c r="G93" s="60"/>
      <c r="H93" s="61"/>
    </row>
    <row r="94" spans="1:8" ht="12.75">
      <c r="A94" s="24" t="s">
        <v>60</v>
      </c>
      <c r="B94" s="52" t="s">
        <v>730</v>
      </c>
      <c r="C94" s="53" t="s">
        <v>765</v>
      </c>
      <c r="D94" s="54" t="s">
        <v>766</v>
      </c>
      <c r="E94" s="55">
        <v>0</v>
      </c>
      <c r="F94" s="56">
        <v>53200</v>
      </c>
      <c r="G94" s="55">
        <v>0</v>
      </c>
      <c r="H94" s="56" t="str">
        <f>IF(E94=0,"***",F94/E94)</f>
        <v>***</v>
      </c>
    </row>
    <row r="95" spans="1:8" ht="12.75">
      <c r="A95" s="24" t="s">
        <v>60</v>
      </c>
      <c r="B95" s="57"/>
      <c r="C95" s="58"/>
      <c r="D95" s="59" t="s">
        <v>2008</v>
      </c>
      <c r="E95" s="60"/>
      <c r="F95" s="61">
        <v>53200</v>
      </c>
      <c r="G95" s="60"/>
      <c r="H95" s="61"/>
    </row>
    <row r="96" spans="1:8" ht="12.75">
      <c r="A96" s="24" t="s">
        <v>60</v>
      </c>
      <c r="B96" s="52" t="s">
        <v>730</v>
      </c>
      <c r="C96" s="53" t="s">
        <v>767</v>
      </c>
      <c r="D96" s="54" t="s">
        <v>768</v>
      </c>
      <c r="E96" s="55">
        <v>0</v>
      </c>
      <c r="F96" s="56">
        <v>4560</v>
      </c>
      <c r="G96" s="55">
        <v>0</v>
      </c>
      <c r="H96" s="56" t="str">
        <f>IF(E96=0,"***",F96/E96)</f>
        <v>***</v>
      </c>
    </row>
    <row r="97" spans="1:8" ht="12.75">
      <c r="A97" s="24" t="s">
        <v>60</v>
      </c>
      <c r="B97" s="57"/>
      <c r="C97" s="58"/>
      <c r="D97" s="59" t="s">
        <v>2008</v>
      </c>
      <c r="E97" s="60"/>
      <c r="F97" s="61">
        <v>4560</v>
      </c>
      <c r="G97" s="60"/>
      <c r="H97" s="61"/>
    </row>
    <row r="98" spans="1:8" ht="12.75">
      <c r="A98" s="24" t="s">
        <v>60</v>
      </c>
      <c r="B98" s="52" t="s">
        <v>730</v>
      </c>
      <c r="C98" s="53" t="s">
        <v>769</v>
      </c>
      <c r="D98" s="54" t="s">
        <v>770</v>
      </c>
      <c r="E98" s="55">
        <v>0</v>
      </c>
      <c r="F98" s="56">
        <v>30400</v>
      </c>
      <c r="G98" s="55">
        <v>0</v>
      </c>
      <c r="H98" s="56" t="str">
        <f>IF(E98=0,"***",F98/E98)</f>
        <v>***</v>
      </c>
    </row>
    <row r="99" spans="1:8" ht="12.75">
      <c r="A99" s="24" t="s">
        <v>60</v>
      </c>
      <c r="B99" s="57"/>
      <c r="C99" s="58"/>
      <c r="D99" s="59" t="s">
        <v>2008</v>
      </c>
      <c r="E99" s="60"/>
      <c r="F99" s="61">
        <v>30400</v>
      </c>
      <c r="G99" s="60"/>
      <c r="H99" s="61"/>
    </row>
    <row r="100" spans="1:8" ht="12.75">
      <c r="A100" s="24" t="s">
        <v>60</v>
      </c>
      <c r="B100" s="52" t="s">
        <v>730</v>
      </c>
      <c r="C100" s="53" t="s">
        <v>771</v>
      </c>
      <c r="D100" s="54" t="s">
        <v>772</v>
      </c>
      <c r="E100" s="55">
        <v>0</v>
      </c>
      <c r="F100" s="56">
        <v>65360</v>
      </c>
      <c r="G100" s="55">
        <v>0</v>
      </c>
      <c r="H100" s="56" t="str">
        <f>IF(E100=0,"***",F100/E100)</f>
        <v>***</v>
      </c>
    </row>
    <row r="101" spans="1:8" ht="12.75">
      <c r="A101" s="24" t="s">
        <v>60</v>
      </c>
      <c r="B101" s="57"/>
      <c r="C101" s="58"/>
      <c r="D101" s="59" t="s">
        <v>2008</v>
      </c>
      <c r="E101" s="60"/>
      <c r="F101" s="61">
        <v>65360</v>
      </c>
      <c r="G101" s="60"/>
      <c r="H101" s="61"/>
    </row>
    <row r="102" spans="1:8" ht="12.75">
      <c r="A102" s="24" t="s">
        <v>60</v>
      </c>
      <c r="B102" s="52" t="s">
        <v>730</v>
      </c>
      <c r="C102" s="53" t="s">
        <v>773</v>
      </c>
      <c r="D102" s="54" t="s">
        <v>774</v>
      </c>
      <c r="E102" s="55">
        <v>0</v>
      </c>
      <c r="F102" s="56">
        <v>15200</v>
      </c>
      <c r="G102" s="55">
        <v>0</v>
      </c>
      <c r="H102" s="56" t="str">
        <f>IF(E102=0,"***",F102/E102)</f>
        <v>***</v>
      </c>
    </row>
    <row r="103" spans="1:8" ht="12.75">
      <c r="A103" s="24" t="s">
        <v>60</v>
      </c>
      <c r="B103" s="57"/>
      <c r="C103" s="58"/>
      <c r="D103" s="59" t="s">
        <v>2008</v>
      </c>
      <c r="E103" s="60"/>
      <c r="F103" s="61">
        <v>15200</v>
      </c>
      <c r="G103" s="60"/>
      <c r="H103" s="61"/>
    </row>
    <row r="104" spans="1:8" ht="12.75">
      <c r="A104" s="24" t="s">
        <v>60</v>
      </c>
      <c r="B104" s="52" t="s">
        <v>730</v>
      </c>
      <c r="C104" s="53" t="s">
        <v>775</v>
      </c>
      <c r="D104" s="54" t="s">
        <v>776</v>
      </c>
      <c r="E104" s="55">
        <v>0</v>
      </c>
      <c r="F104" s="56">
        <v>68400</v>
      </c>
      <c r="G104" s="55">
        <v>0</v>
      </c>
      <c r="H104" s="56" t="str">
        <f>IF(E104=0,"***",F104/E104)</f>
        <v>***</v>
      </c>
    </row>
    <row r="105" spans="1:8" ht="12.75">
      <c r="A105" s="24" t="s">
        <v>60</v>
      </c>
      <c r="B105" s="57"/>
      <c r="C105" s="58"/>
      <c r="D105" s="59" t="s">
        <v>2008</v>
      </c>
      <c r="E105" s="60"/>
      <c r="F105" s="61">
        <v>68400</v>
      </c>
      <c r="G105" s="60"/>
      <c r="H105" s="61"/>
    </row>
    <row r="106" spans="1:8" ht="12.75">
      <c r="A106" s="24" t="s">
        <v>60</v>
      </c>
      <c r="B106" s="52" t="s">
        <v>730</v>
      </c>
      <c r="C106" s="53" t="s">
        <v>777</v>
      </c>
      <c r="D106" s="54" t="s">
        <v>778</v>
      </c>
      <c r="E106" s="55">
        <v>0</v>
      </c>
      <c r="F106" s="56">
        <v>26600</v>
      </c>
      <c r="G106" s="55">
        <v>0</v>
      </c>
      <c r="H106" s="56" t="str">
        <f>IF(E106=0,"***",F106/E106)</f>
        <v>***</v>
      </c>
    </row>
    <row r="107" spans="1:8" ht="12.75">
      <c r="A107" s="24" t="s">
        <v>60</v>
      </c>
      <c r="B107" s="57"/>
      <c r="C107" s="58"/>
      <c r="D107" s="59" t="s">
        <v>2008</v>
      </c>
      <c r="E107" s="60"/>
      <c r="F107" s="61">
        <v>26600</v>
      </c>
      <c r="G107" s="60"/>
      <c r="H107" s="61"/>
    </row>
    <row r="108" spans="1:8" ht="12.75">
      <c r="A108" s="24" t="s">
        <v>60</v>
      </c>
      <c r="B108" s="52" t="s">
        <v>730</v>
      </c>
      <c r="C108" s="53" t="s">
        <v>779</v>
      </c>
      <c r="D108" s="54" t="s">
        <v>780</v>
      </c>
      <c r="E108" s="55">
        <v>0</v>
      </c>
      <c r="F108" s="56">
        <v>9120</v>
      </c>
      <c r="G108" s="55">
        <v>0</v>
      </c>
      <c r="H108" s="56" t="str">
        <f>IF(E108=0,"***",F108/E108)</f>
        <v>***</v>
      </c>
    </row>
    <row r="109" spans="1:8" ht="12.75">
      <c r="A109" s="24" t="s">
        <v>60</v>
      </c>
      <c r="B109" s="57"/>
      <c r="C109" s="58"/>
      <c r="D109" s="59" t="s">
        <v>2008</v>
      </c>
      <c r="E109" s="60"/>
      <c r="F109" s="61">
        <v>9120</v>
      </c>
      <c r="G109" s="60"/>
      <c r="H109" s="61"/>
    </row>
    <row r="110" spans="1:8" ht="12.75">
      <c r="A110" s="24" t="s">
        <v>60</v>
      </c>
      <c r="B110" s="52" t="s">
        <v>730</v>
      </c>
      <c r="C110" s="53" t="s">
        <v>781</v>
      </c>
      <c r="D110" s="54" t="s">
        <v>782</v>
      </c>
      <c r="E110" s="55">
        <v>0</v>
      </c>
      <c r="F110" s="56">
        <v>30400</v>
      </c>
      <c r="G110" s="55">
        <v>0</v>
      </c>
      <c r="H110" s="56" t="str">
        <f>IF(E110=0,"***",F110/E110)</f>
        <v>***</v>
      </c>
    </row>
    <row r="111" spans="1:8" ht="12.75">
      <c r="A111" s="24" t="s">
        <v>60</v>
      </c>
      <c r="B111" s="57"/>
      <c r="C111" s="58"/>
      <c r="D111" s="59" t="s">
        <v>2008</v>
      </c>
      <c r="E111" s="60"/>
      <c r="F111" s="61">
        <v>30400</v>
      </c>
      <c r="G111" s="60"/>
      <c r="H111" s="61"/>
    </row>
    <row r="112" spans="1:8" ht="12.75">
      <c r="A112" s="24" t="s">
        <v>60</v>
      </c>
      <c r="B112" s="52" t="s">
        <v>730</v>
      </c>
      <c r="C112" s="53" t="s">
        <v>783</v>
      </c>
      <c r="D112" s="54" t="s">
        <v>784</v>
      </c>
      <c r="E112" s="55">
        <v>0</v>
      </c>
      <c r="F112" s="56">
        <v>11400</v>
      </c>
      <c r="G112" s="55">
        <v>0</v>
      </c>
      <c r="H112" s="56" t="str">
        <f>IF(E112=0,"***",F112/E112)</f>
        <v>***</v>
      </c>
    </row>
    <row r="113" spans="1:8" ht="12.75">
      <c r="A113" s="24" t="s">
        <v>60</v>
      </c>
      <c r="B113" s="57"/>
      <c r="C113" s="58"/>
      <c r="D113" s="59" t="s">
        <v>2008</v>
      </c>
      <c r="E113" s="60"/>
      <c r="F113" s="61">
        <v>11400</v>
      </c>
      <c r="G113" s="60"/>
      <c r="H113" s="61"/>
    </row>
    <row r="114" spans="1:8" ht="12.75">
      <c r="A114" s="24" t="s">
        <v>60</v>
      </c>
      <c r="B114" s="52" t="s">
        <v>730</v>
      </c>
      <c r="C114" s="53" t="s">
        <v>785</v>
      </c>
      <c r="D114" s="54" t="s">
        <v>786</v>
      </c>
      <c r="E114" s="55">
        <v>0</v>
      </c>
      <c r="F114" s="56">
        <v>15200</v>
      </c>
      <c r="G114" s="55">
        <v>0</v>
      </c>
      <c r="H114" s="56" t="str">
        <f>IF(E114=0,"***",F114/E114)</f>
        <v>***</v>
      </c>
    </row>
    <row r="115" spans="1:8" ht="12.75">
      <c r="A115" s="24" t="s">
        <v>60</v>
      </c>
      <c r="B115" s="57"/>
      <c r="C115" s="58"/>
      <c r="D115" s="59" t="s">
        <v>2008</v>
      </c>
      <c r="E115" s="60"/>
      <c r="F115" s="61">
        <v>15200</v>
      </c>
      <c r="G115" s="60"/>
      <c r="H115" s="61"/>
    </row>
    <row r="116" spans="1:8" ht="12.75">
      <c r="A116" s="24" t="s">
        <v>60</v>
      </c>
      <c r="B116" s="52" t="s">
        <v>730</v>
      </c>
      <c r="C116" s="53" t="s">
        <v>436</v>
      </c>
      <c r="D116" s="54" t="s">
        <v>748</v>
      </c>
      <c r="E116" s="55">
        <v>0</v>
      </c>
      <c r="F116" s="56">
        <v>7600</v>
      </c>
      <c r="G116" s="55">
        <v>0</v>
      </c>
      <c r="H116" s="56" t="str">
        <f>IF(E116=0,"***",F116/E116)</f>
        <v>***</v>
      </c>
    </row>
    <row r="117" spans="1:8" ht="12.75">
      <c r="A117" s="24" t="s">
        <v>60</v>
      </c>
      <c r="B117" s="57"/>
      <c r="C117" s="58"/>
      <c r="D117" s="59" t="s">
        <v>2008</v>
      </c>
      <c r="E117" s="60"/>
      <c r="F117" s="61">
        <v>7600</v>
      </c>
      <c r="G117" s="60"/>
      <c r="H117" s="61"/>
    </row>
    <row r="118" spans="1:8" ht="12.75">
      <c r="A118" s="24" t="s">
        <v>60</v>
      </c>
      <c r="B118" s="52" t="s">
        <v>730</v>
      </c>
      <c r="C118" s="53" t="s">
        <v>437</v>
      </c>
      <c r="D118" s="54" t="s">
        <v>747</v>
      </c>
      <c r="E118" s="55">
        <v>0</v>
      </c>
      <c r="F118" s="56">
        <v>217400</v>
      </c>
      <c r="G118" s="55">
        <v>0</v>
      </c>
      <c r="H118" s="56" t="str">
        <f>IF(E118=0,"***",F118/E118)</f>
        <v>***</v>
      </c>
    </row>
    <row r="119" spans="1:8" ht="12.75">
      <c r="A119" s="24" t="s">
        <v>60</v>
      </c>
      <c r="B119" s="57"/>
      <c r="C119" s="58"/>
      <c r="D119" s="59" t="s">
        <v>2008</v>
      </c>
      <c r="E119" s="60"/>
      <c r="F119" s="61">
        <v>217400</v>
      </c>
      <c r="G119" s="60"/>
      <c r="H119" s="61"/>
    </row>
    <row r="120" spans="1:8" ht="12.75">
      <c r="A120" s="24" t="s">
        <v>60</v>
      </c>
      <c r="B120" s="52" t="s">
        <v>730</v>
      </c>
      <c r="C120" s="53" t="s">
        <v>438</v>
      </c>
      <c r="D120" s="54" t="s">
        <v>743</v>
      </c>
      <c r="E120" s="55">
        <v>0</v>
      </c>
      <c r="F120" s="56">
        <v>7000</v>
      </c>
      <c r="G120" s="55">
        <v>0</v>
      </c>
      <c r="H120" s="56" t="str">
        <f>IF(E120=0,"***",F120/E120)</f>
        <v>***</v>
      </c>
    </row>
    <row r="121" spans="1:8" ht="12.75">
      <c r="A121" s="24" t="s">
        <v>60</v>
      </c>
      <c r="B121" s="57"/>
      <c r="C121" s="58"/>
      <c r="D121" s="59" t="s">
        <v>2008</v>
      </c>
      <c r="E121" s="60"/>
      <c r="F121" s="61">
        <v>7000</v>
      </c>
      <c r="G121" s="60"/>
      <c r="H121" s="61"/>
    </row>
    <row r="122" spans="1:8" ht="12.75">
      <c r="A122" s="24" t="s">
        <v>60</v>
      </c>
      <c r="B122" s="52" t="s">
        <v>730</v>
      </c>
      <c r="C122" s="53" t="s">
        <v>439</v>
      </c>
      <c r="D122" s="54" t="s">
        <v>744</v>
      </c>
      <c r="E122" s="55">
        <v>0</v>
      </c>
      <c r="F122" s="56">
        <v>30400</v>
      </c>
      <c r="G122" s="55">
        <v>0</v>
      </c>
      <c r="H122" s="56" t="str">
        <f>IF(E122=0,"***",F122/E122)</f>
        <v>***</v>
      </c>
    </row>
    <row r="123" spans="1:8" ht="12.75">
      <c r="A123" s="24" t="s">
        <v>60</v>
      </c>
      <c r="B123" s="57"/>
      <c r="C123" s="58"/>
      <c r="D123" s="59" t="s">
        <v>2008</v>
      </c>
      <c r="E123" s="60"/>
      <c r="F123" s="61">
        <v>30400</v>
      </c>
      <c r="G123" s="60"/>
      <c r="H123" s="61"/>
    </row>
    <row r="124" spans="1:8" ht="12.75">
      <c r="A124" s="24" t="s">
        <v>60</v>
      </c>
      <c r="B124" s="52" t="s">
        <v>730</v>
      </c>
      <c r="C124" s="53" t="s">
        <v>440</v>
      </c>
      <c r="D124" s="54" t="s">
        <v>746</v>
      </c>
      <c r="E124" s="55">
        <v>0</v>
      </c>
      <c r="F124" s="56">
        <v>61560</v>
      </c>
      <c r="G124" s="55">
        <v>0</v>
      </c>
      <c r="H124" s="56" t="str">
        <f>IF(E124=0,"***",F124/E124)</f>
        <v>***</v>
      </c>
    </row>
    <row r="125" spans="1:8" ht="12.75">
      <c r="A125" s="24" t="s">
        <v>60</v>
      </c>
      <c r="B125" s="57"/>
      <c r="C125" s="58"/>
      <c r="D125" s="59" t="s">
        <v>2008</v>
      </c>
      <c r="E125" s="60"/>
      <c r="F125" s="61">
        <v>61560</v>
      </c>
      <c r="G125" s="60"/>
      <c r="H125" s="61"/>
    </row>
    <row r="126" spans="1:8" ht="12.75">
      <c r="A126" s="24" t="s">
        <v>60</v>
      </c>
      <c r="B126" s="52" t="s">
        <v>730</v>
      </c>
      <c r="C126" s="53" t="s">
        <v>441</v>
      </c>
      <c r="D126" s="54" t="s">
        <v>745</v>
      </c>
      <c r="E126" s="55">
        <v>0</v>
      </c>
      <c r="F126" s="56">
        <v>121600</v>
      </c>
      <c r="G126" s="55">
        <v>0</v>
      </c>
      <c r="H126" s="56" t="str">
        <f>IF(E126=0,"***",F126/E126)</f>
        <v>***</v>
      </c>
    </row>
    <row r="127" spans="1:8" ht="13.5" thickBot="1">
      <c r="A127" s="24" t="s">
        <v>60</v>
      </c>
      <c r="B127" s="57"/>
      <c r="C127" s="58"/>
      <c r="D127" s="59" t="s">
        <v>2008</v>
      </c>
      <c r="E127" s="60"/>
      <c r="F127" s="61">
        <v>121600</v>
      </c>
      <c r="G127" s="60"/>
      <c r="H127" s="61"/>
    </row>
    <row r="128" spans="1:8" ht="13.5" thickBot="1">
      <c r="A128" s="24" t="s">
        <v>60</v>
      </c>
      <c r="B128" s="47" t="s">
        <v>372</v>
      </c>
      <c r="C128" s="48"/>
      <c r="D128" s="49"/>
      <c r="E128" s="50"/>
      <c r="F128" s="51">
        <v>1200000</v>
      </c>
      <c r="G128" s="50"/>
      <c r="H128" s="51"/>
    </row>
    <row r="129" spans="1:8" ht="13.5" thickBot="1">
      <c r="A129" s="24" t="s">
        <v>60</v>
      </c>
      <c r="B129" s="47" t="s">
        <v>716</v>
      </c>
      <c r="C129" s="48"/>
      <c r="D129" s="49"/>
      <c r="E129" s="50"/>
      <c r="F129" s="51"/>
      <c r="G129" s="50"/>
      <c r="H129" s="51"/>
    </row>
    <row r="130" spans="1:8" ht="12.75">
      <c r="A130" s="24" t="s">
        <v>60</v>
      </c>
      <c r="B130" s="52" t="s">
        <v>731</v>
      </c>
      <c r="C130" s="53" t="s">
        <v>788</v>
      </c>
      <c r="D130" s="54" t="s">
        <v>789</v>
      </c>
      <c r="E130" s="55">
        <v>0</v>
      </c>
      <c r="F130" s="56">
        <v>4000</v>
      </c>
      <c r="G130" s="55">
        <v>0</v>
      </c>
      <c r="H130" s="56" t="str">
        <f>IF(E130=0,"***",F130/E130)</f>
        <v>***</v>
      </c>
    </row>
    <row r="131" spans="1:8" ht="12.75">
      <c r="A131" s="24" t="s">
        <v>60</v>
      </c>
      <c r="B131" s="57"/>
      <c r="C131" s="58"/>
      <c r="D131" s="59" t="s">
        <v>2008</v>
      </c>
      <c r="E131" s="60"/>
      <c r="F131" s="61">
        <v>4000</v>
      </c>
      <c r="G131" s="60"/>
      <c r="H131" s="61"/>
    </row>
    <row r="132" spans="1:8" ht="12.75">
      <c r="A132" s="24" t="s">
        <v>60</v>
      </c>
      <c r="B132" s="52" t="s">
        <v>731</v>
      </c>
      <c r="C132" s="53" t="s">
        <v>442</v>
      </c>
      <c r="D132" s="54" t="s">
        <v>787</v>
      </c>
      <c r="E132" s="55">
        <v>0</v>
      </c>
      <c r="F132" s="56">
        <v>2000</v>
      </c>
      <c r="G132" s="55">
        <v>0</v>
      </c>
      <c r="H132" s="56" t="str">
        <f>IF(E132=0,"***",F132/E132)</f>
        <v>***</v>
      </c>
    </row>
    <row r="133" spans="1:8" ht="12.75">
      <c r="A133" s="24" t="s">
        <v>60</v>
      </c>
      <c r="B133" s="57"/>
      <c r="C133" s="58"/>
      <c r="D133" s="59" t="s">
        <v>2008</v>
      </c>
      <c r="E133" s="60"/>
      <c r="F133" s="61">
        <v>2000</v>
      </c>
      <c r="G133" s="60"/>
      <c r="H133" s="61"/>
    </row>
    <row r="134" spans="1:8" ht="12.75">
      <c r="A134" s="24" t="s">
        <v>60</v>
      </c>
      <c r="B134" s="52" t="s">
        <v>2015</v>
      </c>
      <c r="C134" s="53" t="s">
        <v>443</v>
      </c>
      <c r="D134" s="54" t="s">
        <v>790</v>
      </c>
      <c r="E134" s="55">
        <v>0</v>
      </c>
      <c r="F134" s="56">
        <v>40000</v>
      </c>
      <c r="G134" s="55">
        <v>0</v>
      </c>
      <c r="H134" s="56" t="str">
        <f>IF(E134=0,"***",F134/E134)</f>
        <v>***</v>
      </c>
    </row>
    <row r="135" spans="1:8" ht="12.75">
      <c r="A135" s="24" t="s">
        <v>60</v>
      </c>
      <c r="B135" s="57"/>
      <c r="C135" s="58"/>
      <c r="D135" s="59" t="s">
        <v>2008</v>
      </c>
      <c r="E135" s="60"/>
      <c r="F135" s="61">
        <v>40000</v>
      </c>
      <c r="G135" s="60"/>
      <c r="H135" s="61"/>
    </row>
    <row r="136" spans="1:8" ht="12.75">
      <c r="A136" s="24" t="s">
        <v>60</v>
      </c>
      <c r="B136" s="52" t="s">
        <v>728</v>
      </c>
      <c r="C136" s="53" t="s">
        <v>791</v>
      </c>
      <c r="D136" s="54" t="s">
        <v>792</v>
      </c>
      <c r="E136" s="55">
        <v>0</v>
      </c>
      <c r="F136" s="56">
        <v>2500</v>
      </c>
      <c r="G136" s="55">
        <v>0</v>
      </c>
      <c r="H136" s="56" t="str">
        <f>IF(E136=0,"***",F136/E136)</f>
        <v>***</v>
      </c>
    </row>
    <row r="137" spans="1:8" ht="12.75">
      <c r="A137" s="24" t="s">
        <v>60</v>
      </c>
      <c r="B137" s="57"/>
      <c r="C137" s="58"/>
      <c r="D137" s="59" t="s">
        <v>793</v>
      </c>
      <c r="E137" s="60"/>
      <c r="F137" s="61">
        <v>2500</v>
      </c>
      <c r="G137" s="60"/>
      <c r="H137" s="61"/>
    </row>
    <row r="138" spans="1:8" ht="12.75">
      <c r="A138" s="24" t="s">
        <v>60</v>
      </c>
      <c r="B138" s="52" t="s">
        <v>717</v>
      </c>
      <c r="C138" s="53" t="s">
        <v>796</v>
      </c>
      <c r="D138" s="54" t="s">
        <v>797</v>
      </c>
      <c r="E138" s="55">
        <v>0</v>
      </c>
      <c r="F138" s="56">
        <v>6000</v>
      </c>
      <c r="G138" s="55">
        <v>0</v>
      </c>
      <c r="H138" s="56" t="str">
        <f>IF(E138=0,"***",F138/E138)</f>
        <v>***</v>
      </c>
    </row>
    <row r="139" spans="1:8" ht="12.75">
      <c r="A139" s="24" t="s">
        <v>60</v>
      </c>
      <c r="B139" s="57"/>
      <c r="C139" s="58"/>
      <c r="D139" s="59" t="s">
        <v>2008</v>
      </c>
      <c r="E139" s="60"/>
      <c r="F139" s="61">
        <v>6000</v>
      </c>
      <c r="G139" s="60"/>
      <c r="H139" s="61"/>
    </row>
    <row r="140" spans="1:8" ht="12.75">
      <c r="A140" s="24" t="s">
        <v>60</v>
      </c>
      <c r="B140" s="52" t="s">
        <v>717</v>
      </c>
      <c r="C140" s="53" t="s">
        <v>798</v>
      </c>
      <c r="D140" s="54" t="s">
        <v>799</v>
      </c>
      <c r="E140" s="55">
        <v>0</v>
      </c>
      <c r="F140" s="56">
        <v>3000</v>
      </c>
      <c r="G140" s="55">
        <v>0</v>
      </c>
      <c r="H140" s="56" t="str">
        <f>IF(E140=0,"***",F140/E140)</f>
        <v>***</v>
      </c>
    </row>
    <row r="141" spans="1:8" ht="12.75">
      <c r="A141" s="24" t="s">
        <v>60</v>
      </c>
      <c r="B141" s="57"/>
      <c r="C141" s="58"/>
      <c r="D141" s="59" t="s">
        <v>2008</v>
      </c>
      <c r="E141" s="60"/>
      <c r="F141" s="61">
        <v>3000</v>
      </c>
      <c r="G141" s="60"/>
      <c r="H141" s="61"/>
    </row>
    <row r="142" spans="1:8" ht="12.75">
      <c r="A142" s="24" t="s">
        <v>60</v>
      </c>
      <c r="B142" s="52" t="s">
        <v>717</v>
      </c>
      <c r="C142" s="53" t="s">
        <v>800</v>
      </c>
      <c r="D142" s="54" t="s">
        <v>801</v>
      </c>
      <c r="E142" s="55">
        <v>0</v>
      </c>
      <c r="F142" s="56">
        <v>500</v>
      </c>
      <c r="G142" s="55">
        <v>0</v>
      </c>
      <c r="H142" s="56" t="str">
        <f>IF(E142=0,"***",F142/E142)</f>
        <v>***</v>
      </c>
    </row>
    <row r="143" spans="1:8" ht="12.75">
      <c r="A143" s="24" t="s">
        <v>60</v>
      </c>
      <c r="B143" s="57"/>
      <c r="C143" s="58"/>
      <c r="D143" s="59" t="s">
        <v>2008</v>
      </c>
      <c r="E143" s="60"/>
      <c r="F143" s="61">
        <v>500</v>
      </c>
      <c r="G143" s="60"/>
      <c r="H143" s="61"/>
    </row>
    <row r="144" spans="1:8" ht="12.75">
      <c r="A144" s="24" t="s">
        <v>60</v>
      </c>
      <c r="B144" s="52" t="s">
        <v>717</v>
      </c>
      <c r="C144" s="53" t="s">
        <v>802</v>
      </c>
      <c r="D144" s="54" t="s">
        <v>803</v>
      </c>
      <c r="E144" s="55">
        <v>0</v>
      </c>
      <c r="F144" s="56">
        <v>10000</v>
      </c>
      <c r="G144" s="55">
        <v>0</v>
      </c>
      <c r="H144" s="56" t="str">
        <f>IF(E144=0,"***",F144/E144)</f>
        <v>***</v>
      </c>
    </row>
    <row r="145" spans="1:8" ht="12.75">
      <c r="A145" s="24" t="s">
        <v>60</v>
      </c>
      <c r="B145" s="57"/>
      <c r="C145" s="58"/>
      <c r="D145" s="59" t="s">
        <v>2008</v>
      </c>
      <c r="E145" s="60"/>
      <c r="F145" s="61">
        <v>10000</v>
      </c>
      <c r="G145" s="60"/>
      <c r="H145" s="61"/>
    </row>
    <row r="146" spans="1:8" ht="12.75">
      <c r="A146" s="24" t="s">
        <v>60</v>
      </c>
      <c r="B146" s="52" t="s">
        <v>717</v>
      </c>
      <c r="C146" s="53" t="s">
        <v>804</v>
      </c>
      <c r="D146" s="54" t="s">
        <v>805</v>
      </c>
      <c r="E146" s="55">
        <v>0</v>
      </c>
      <c r="F146" s="56">
        <v>38300</v>
      </c>
      <c r="G146" s="55">
        <v>0</v>
      </c>
      <c r="H146" s="56" t="str">
        <f>IF(E146=0,"***",F146/E146)</f>
        <v>***</v>
      </c>
    </row>
    <row r="147" spans="1:8" ht="12.75">
      <c r="A147" s="24" t="s">
        <v>60</v>
      </c>
      <c r="B147" s="57"/>
      <c r="C147" s="58"/>
      <c r="D147" s="59" t="s">
        <v>2008</v>
      </c>
      <c r="E147" s="60"/>
      <c r="F147" s="61">
        <v>38300</v>
      </c>
      <c r="G147" s="60"/>
      <c r="H147" s="61"/>
    </row>
    <row r="148" spans="1:8" ht="12.75">
      <c r="A148" s="24" t="s">
        <v>60</v>
      </c>
      <c r="B148" s="52" t="s">
        <v>717</v>
      </c>
      <c r="C148" s="53" t="s">
        <v>806</v>
      </c>
      <c r="D148" s="54" t="s">
        <v>807</v>
      </c>
      <c r="E148" s="55">
        <v>0</v>
      </c>
      <c r="F148" s="56">
        <v>700</v>
      </c>
      <c r="G148" s="55">
        <v>0</v>
      </c>
      <c r="H148" s="56" t="str">
        <f>IF(E148=0,"***",F148/E148)</f>
        <v>***</v>
      </c>
    </row>
    <row r="149" spans="1:8" ht="12.75">
      <c r="A149" s="24" t="s">
        <v>60</v>
      </c>
      <c r="B149" s="57"/>
      <c r="C149" s="58"/>
      <c r="D149" s="59" t="s">
        <v>2008</v>
      </c>
      <c r="E149" s="60"/>
      <c r="F149" s="61">
        <v>700</v>
      </c>
      <c r="G149" s="60"/>
      <c r="H149" s="61"/>
    </row>
    <row r="150" spans="1:8" ht="12.75">
      <c r="A150" s="24" t="s">
        <v>60</v>
      </c>
      <c r="B150" s="52" t="s">
        <v>717</v>
      </c>
      <c r="C150" s="53" t="s">
        <v>808</v>
      </c>
      <c r="D150" s="54" t="s">
        <v>809</v>
      </c>
      <c r="E150" s="55">
        <v>0</v>
      </c>
      <c r="F150" s="56">
        <v>2300</v>
      </c>
      <c r="G150" s="55">
        <v>0</v>
      </c>
      <c r="H150" s="56" t="str">
        <f>IF(E150=0,"***",F150/E150)</f>
        <v>***</v>
      </c>
    </row>
    <row r="151" spans="1:8" ht="12.75">
      <c r="A151" s="24" t="s">
        <v>60</v>
      </c>
      <c r="B151" s="57"/>
      <c r="C151" s="58"/>
      <c r="D151" s="59" t="s">
        <v>2008</v>
      </c>
      <c r="E151" s="60"/>
      <c r="F151" s="61">
        <v>2300</v>
      </c>
      <c r="G151" s="60"/>
      <c r="H151" s="61"/>
    </row>
    <row r="152" spans="1:8" ht="12.75">
      <c r="A152" s="24" t="s">
        <v>60</v>
      </c>
      <c r="B152" s="52" t="s">
        <v>717</v>
      </c>
      <c r="C152" s="53" t="s">
        <v>444</v>
      </c>
      <c r="D152" s="54" t="s">
        <v>795</v>
      </c>
      <c r="E152" s="55">
        <v>0</v>
      </c>
      <c r="F152" s="56">
        <v>12000</v>
      </c>
      <c r="G152" s="55">
        <v>0</v>
      </c>
      <c r="H152" s="56" t="str">
        <f>IF(E152=0,"***",F152/E152)</f>
        <v>***</v>
      </c>
    </row>
    <row r="153" spans="1:8" ht="12.75">
      <c r="A153" s="24" t="s">
        <v>60</v>
      </c>
      <c r="B153" s="57"/>
      <c r="C153" s="58"/>
      <c r="D153" s="59" t="s">
        <v>2008</v>
      </c>
      <c r="E153" s="60"/>
      <c r="F153" s="61">
        <v>12000</v>
      </c>
      <c r="G153" s="60"/>
      <c r="H153" s="61"/>
    </row>
    <row r="154" spans="1:8" ht="12.75">
      <c r="A154" s="24" t="s">
        <v>60</v>
      </c>
      <c r="B154" s="52" t="s">
        <v>717</v>
      </c>
      <c r="C154" s="53" t="s">
        <v>445</v>
      </c>
      <c r="D154" s="54" t="s">
        <v>794</v>
      </c>
      <c r="E154" s="55">
        <v>0</v>
      </c>
      <c r="F154" s="56">
        <v>1000</v>
      </c>
      <c r="G154" s="55">
        <v>0</v>
      </c>
      <c r="H154" s="56" t="str">
        <f>IF(E154=0,"***",F154/E154)</f>
        <v>***</v>
      </c>
    </row>
    <row r="155" spans="1:8" ht="13.5" thickBot="1">
      <c r="A155" s="24" t="s">
        <v>60</v>
      </c>
      <c r="B155" s="57"/>
      <c r="C155" s="58"/>
      <c r="D155" s="59" t="s">
        <v>2008</v>
      </c>
      <c r="E155" s="60"/>
      <c r="F155" s="61">
        <v>1000</v>
      </c>
      <c r="G155" s="60"/>
      <c r="H155" s="61"/>
    </row>
    <row r="156" spans="1:8" ht="13.5" thickBot="1">
      <c r="A156" s="24" t="s">
        <v>60</v>
      </c>
      <c r="B156" s="47" t="s">
        <v>720</v>
      </c>
      <c r="C156" s="48"/>
      <c r="D156" s="49"/>
      <c r="E156" s="50"/>
      <c r="F156" s="51">
        <v>122300</v>
      </c>
      <c r="G156" s="50"/>
      <c r="H156" s="51"/>
    </row>
    <row r="157" spans="1:8" ht="13.5" thickBot="1">
      <c r="A157" s="24" t="s">
        <v>60</v>
      </c>
      <c r="B157" s="32"/>
      <c r="C157" s="33"/>
      <c r="D157" s="34" t="s">
        <v>2036</v>
      </c>
      <c r="E157" s="62">
        <v>0</v>
      </c>
      <c r="F157" s="63">
        <f>SUM(F77:F156)/3</f>
        <v>1322300</v>
      </c>
      <c r="G157" s="62">
        <v>0</v>
      </c>
      <c r="H157" s="64" t="str">
        <f>IF(E157=0,"***",F157/E157)</f>
        <v>***</v>
      </c>
    </row>
    <row r="158" spans="1:8" ht="13.5" thickBot="1">
      <c r="A158" s="24" t="s">
        <v>60</v>
      </c>
      <c r="C158" s="30"/>
      <c r="E158" s="31"/>
      <c r="F158" s="31"/>
      <c r="G158" s="31"/>
      <c r="H158" s="31"/>
    </row>
    <row r="159" spans="1:8" ht="13.5" thickBot="1">
      <c r="A159" s="24" t="s">
        <v>60</v>
      </c>
      <c r="B159" s="32"/>
      <c r="C159" s="33"/>
      <c r="D159" s="34" t="s">
        <v>2037</v>
      </c>
      <c r="E159" s="62">
        <f>E$72+E$157</f>
        <v>0</v>
      </c>
      <c r="F159" s="63">
        <f>F$72+F$157</f>
        <v>4097660.0000000005</v>
      </c>
      <c r="G159" s="62"/>
      <c r="H159" s="64" t="str">
        <f>IF(E159=0,"***",F159/E159)</f>
        <v>***</v>
      </c>
    </row>
    <row r="160" spans="1:8" ht="13.5" thickBot="1">
      <c r="A160" s="24" t="s">
        <v>60</v>
      </c>
      <c r="C160" s="30"/>
      <c r="E160" s="31"/>
      <c r="F160" s="31"/>
      <c r="G160" s="31"/>
      <c r="H160" s="31"/>
    </row>
    <row r="161" spans="1:8" ht="13.5" thickBot="1">
      <c r="A161" s="24" t="s">
        <v>60</v>
      </c>
      <c r="B161" s="32"/>
      <c r="C161" s="33"/>
      <c r="D161" s="34" t="s">
        <v>2038</v>
      </c>
      <c r="E161" s="35"/>
      <c r="F161" s="36"/>
      <c r="G161" s="35"/>
      <c r="H161" s="36"/>
    </row>
    <row r="162" spans="1:8" ht="34.5" customHeight="1">
      <c r="A162" s="24" t="s">
        <v>60</v>
      </c>
      <c r="B162" s="37" t="s">
        <v>1971</v>
      </c>
      <c r="C162" s="38" t="s">
        <v>1832</v>
      </c>
      <c r="D162" s="39" t="s">
        <v>1972</v>
      </c>
      <c r="E162" s="40" t="s">
        <v>1973</v>
      </c>
      <c r="F162" s="41" t="s">
        <v>1974</v>
      </c>
      <c r="G162" s="40" t="s">
        <v>1975</v>
      </c>
      <c r="H162" s="41" t="s">
        <v>1976</v>
      </c>
    </row>
    <row r="163" spans="1:8" ht="13.5" customHeight="1" thickBot="1">
      <c r="A163" s="24" t="s">
        <v>60</v>
      </c>
      <c r="B163" s="42"/>
      <c r="C163" s="43"/>
      <c r="D163" s="44" t="s">
        <v>1977</v>
      </c>
      <c r="E163" s="45"/>
      <c r="F163" s="46"/>
      <c r="G163" s="45"/>
      <c r="H163" s="46"/>
    </row>
    <row r="164" spans="1:8" ht="13.5" thickBot="1">
      <c r="A164" s="24" t="s">
        <v>60</v>
      </c>
      <c r="B164" s="47" t="s">
        <v>2041</v>
      </c>
      <c r="C164" s="48"/>
      <c r="D164" s="49"/>
      <c r="E164" s="50"/>
      <c r="F164" s="51"/>
      <c r="G164" s="50"/>
      <c r="H164" s="51"/>
    </row>
    <row r="165" spans="1:8" ht="12.75">
      <c r="A165" s="24" t="s">
        <v>60</v>
      </c>
      <c r="B165" s="52" t="s">
        <v>2067</v>
      </c>
      <c r="C165" s="53" t="s">
        <v>1935</v>
      </c>
      <c r="D165" s="54" t="s">
        <v>2083</v>
      </c>
      <c r="E165" s="55">
        <v>0</v>
      </c>
      <c r="F165" s="56">
        <v>2300</v>
      </c>
      <c r="G165" s="55">
        <f>F165-E165</f>
        <v>2300</v>
      </c>
      <c r="H165" s="56" t="str">
        <f>IF(E165=0,"***",F165/E165)</f>
        <v>***</v>
      </c>
    </row>
    <row r="166" spans="1:8" ht="13.5" thickBot="1">
      <c r="A166" s="24" t="s">
        <v>60</v>
      </c>
      <c r="B166" s="57"/>
      <c r="C166" s="58"/>
      <c r="D166" s="59" t="s">
        <v>209</v>
      </c>
      <c r="E166" s="60"/>
      <c r="F166" s="61">
        <v>2300</v>
      </c>
      <c r="G166" s="60"/>
      <c r="H166" s="61"/>
    </row>
    <row r="167" spans="1:8" ht="13.5" thickBot="1">
      <c r="A167" s="24" t="s">
        <v>60</v>
      </c>
      <c r="B167" s="47" t="s">
        <v>2071</v>
      </c>
      <c r="C167" s="48"/>
      <c r="D167" s="49"/>
      <c r="E167" s="50"/>
      <c r="F167" s="51">
        <v>2300</v>
      </c>
      <c r="G167" s="50"/>
      <c r="H167" s="51"/>
    </row>
    <row r="168" spans="1:8" ht="13.5" thickBot="1">
      <c r="A168" s="24" t="s">
        <v>60</v>
      </c>
      <c r="B168" s="32"/>
      <c r="C168" s="33"/>
      <c r="D168" s="34" t="s">
        <v>2039</v>
      </c>
      <c r="E168" s="62">
        <v>0</v>
      </c>
      <c r="F168" s="63">
        <f>SUM(F164:F167)/3</f>
        <v>2300</v>
      </c>
      <c r="G168" s="62">
        <f>F168-E168</f>
        <v>2300</v>
      </c>
      <c r="H168" s="64" t="str">
        <f>IF(E168=0,"***",F168/E168)</f>
        <v>***</v>
      </c>
    </row>
    <row r="169" spans="1:8" ht="12.75">
      <c r="A169" s="24" t="s">
        <v>60</v>
      </c>
      <c r="C169" s="30"/>
      <c r="E169" s="31"/>
      <c r="F169" s="31"/>
      <c r="G169" s="31"/>
      <c r="H169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H85"/>
  <sheetViews>
    <sheetView workbookViewId="0" topLeftCell="A1">
      <selection activeCell="F55" sqref="F55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875" style="1" hidden="1" customWidth="1"/>
    <col min="8" max="8" width="8.25390625" style="1" hidden="1" customWidth="1"/>
  </cols>
  <sheetData>
    <row r="3" spans="2:8" ht="12.75">
      <c r="B3" s="70" t="s">
        <v>1966</v>
      </c>
      <c r="C3" s="70"/>
      <c r="D3" s="70"/>
      <c r="E3" s="71"/>
      <c r="F3" s="71"/>
      <c r="G3" s="71"/>
      <c r="H3" s="71"/>
    </row>
    <row r="4" spans="2:8" ht="12.75">
      <c r="B4" s="70" t="s">
        <v>1967</v>
      </c>
      <c r="C4" s="70"/>
      <c r="D4" s="70"/>
      <c r="E4" s="71"/>
      <c r="F4" s="71"/>
      <c r="G4" s="71"/>
      <c r="H4" s="71"/>
    </row>
    <row r="5" spans="2:8" ht="12.75">
      <c r="B5" s="70" t="s">
        <v>1968</v>
      </c>
      <c r="C5" s="70"/>
      <c r="D5" s="70"/>
      <c r="E5" s="71"/>
      <c r="F5" s="71"/>
      <c r="G5" s="71"/>
      <c r="H5" s="71"/>
    </row>
    <row r="7" spans="1:8" ht="18">
      <c r="A7" s="163" t="s">
        <v>60</v>
      </c>
      <c r="B7" s="72" t="s">
        <v>2040</v>
      </c>
      <c r="C7" s="73"/>
      <c r="D7" s="74"/>
      <c r="E7" s="75"/>
      <c r="F7" s="75"/>
      <c r="G7" s="75"/>
      <c r="H7" s="76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77"/>
      <c r="C9" s="78"/>
      <c r="D9" s="79" t="s">
        <v>1970</v>
      </c>
      <c r="E9" s="80"/>
      <c r="F9" s="81"/>
      <c r="G9" s="80"/>
      <c r="H9" s="81"/>
    </row>
    <row r="10" spans="1:8" ht="34.5" customHeight="1">
      <c r="A10" s="24" t="s">
        <v>60</v>
      </c>
      <c r="B10" s="82" t="s">
        <v>1971</v>
      </c>
      <c r="C10" s="83" t="s">
        <v>1832</v>
      </c>
      <c r="D10" s="84" t="s">
        <v>1972</v>
      </c>
      <c r="E10" s="85" t="s">
        <v>1973</v>
      </c>
      <c r="F10" s="86" t="s">
        <v>1974</v>
      </c>
      <c r="G10" s="85" t="s">
        <v>1975</v>
      </c>
      <c r="H10" s="86" t="s">
        <v>1976</v>
      </c>
    </row>
    <row r="11" spans="1:8" ht="13.5" customHeight="1" thickBot="1">
      <c r="A11" s="24" t="s">
        <v>60</v>
      </c>
      <c r="B11" s="87"/>
      <c r="C11" s="88"/>
      <c r="D11" s="89" t="s">
        <v>1977</v>
      </c>
      <c r="E11" s="90"/>
      <c r="F11" s="91"/>
      <c r="G11" s="90"/>
      <c r="H11" s="91"/>
    </row>
    <row r="12" spans="1:8" ht="13.5" thickBot="1">
      <c r="A12" s="24" t="s">
        <v>60</v>
      </c>
      <c r="B12" s="92" t="s">
        <v>2041</v>
      </c>
      <c r="C12" s="93"/>
      <c r="D12" s="94"/>
      <c r="E12" s="95"/>
      <c r="F12" s="96"/>
      <c r="G12" s="95"/>
      <c r="H12" s="96"/>
    </row>
    <row r="13" spans="1:8" ht="12.75">
      <c r="A13" s="24" t="s">
        <v>60</v>
      </c>
      <c r="B13" s="97" t="s">
        <v>2042</v>
      </c>
      <c r="C13" s="98" t="s">
        <v>2043</v>
      </c>
      <c r="D13" s="99" t="s">
        <v>2044</v>
      </c>
      <c r="E13" s="100">
        <v>0</v>
      </c>
      <c r="F13" s="101">
        <v>8740000</v>
      </c>
      <c r="G13" s="100">
        <f>F13-E13</f>
        <v>8740000</v>
      </c>
      <c r="H13" s="101" t="str">
        <f>IF(E13=0,"***",F13/E13)</f>
        <v>***</v>
      </c>
    </row>
    <row r="14" spans="1:8" ht="12.75">
      <c r="A14" s="24" t="s">
        <v>60</v>
      </c>
      <c r="B14" s="102"/>
      <c r="C14" s="103"/>
      <c r="D14" s="104" t="s">
        <v>2045</v>
      </c>
      <c r="E14" s="105"/>
      <c r="F14" s="106">
        <v>8390000</v>
      </c>
      <c r="G14" s="105"/>
      <c r="H14" s="106"/>
    </row>
    <row r="15" spans="1:8" ht="12.75">
      <c r="A15" s="24" t="s">
        <v>60</v>
      </c>
      <c r="B15" s="102"/>
      <c r="C15" s="103"/>
      <c r="D15" s="104" t="s">
        <v>2046</v>
      </c>
      <c r="E15" s="105"/>
      <c r="F15" s="106">
        <v>350000</v>
      </c>
      <c r="G15" s="105"/>
      <c r="H15" s="106"/>
    </row>
    <row r="16" spans="1:8" ht="12.75">
      <c r="A16" s="24" t="s">
        <v>60</v>
      </c>
      <c r="B16" s="97" t="s">
        <v>2042</v>
      </c>
      <c r="C16" s="98" t="s">
        <v>2047</v>
      </c>
      <c r="D16" s="99" t="s">
        <v>2048</v>
      </c>
      <c r="E16" s="100">
        <v>0</v>
      </c>
      <c r="F16" s="101">
        <v>2230000</v>
      </c>
      <c r="G16" s="100">
        <f>F16-E16</f>
        <v>2230000</v>
      </c>
      <c r="H16" s="101" t="str">
        <f>IF(E16=0,"***",F16/E16)</f>
        <v>***</v>
      </c>
    </row>
    <row r="17" spans="1:8" ht="12.75">
      <c r="A17" s="24" t="s">
        <v>60</v>
      </c>
      <c r="B17" s="102"/>
      <c r="C17" s="103"/>
      <c r="D17" s="104" t="s">
        <v>2045</v>
      </c>
      <c r="E17" s="105"/>
      <c r="F17" s="106">
        <v>2200000</v>
      </c>
      <c r="G17" s="105"/>
      <c r="H17" s="106"/>
    </row>
    <row r="18" spans="1:8" ht="12.75">
      <c r="A18" s="24" t="s">
        <v>60</v>
      </c>
      <c r="B18" s="102"/>
      <c r="C18" s="103"/>
      <c r="D18" s="104" t="s">
        <v>2046</v>
      </c>
      <c r="E18" s="105"/>
      <c r="F18" s="106">
        <v>30000</v>
      </c>
      <c r="G18" s="105"/>
      <c r="H18" s="106"/>
    </row>
    <row r="19" spans="1:8" ht="12.75">
      <c r="A19" s="24" t="s">
        <v>60</v>
      </c>
      <c r="B19" s="97" t="s">
        <v>2042</v>
      </c>
      <c r="C19" s="98" t="s">
        <v>2049</v>
      </c>
      <c r="D19" s="99" t="s">
        <v>2050</v>
      </c>
      <c r="E19" s="100">
        <v>0</v>
      </c>
      <c r="F19" s="101">
        <v>520000</v>
      </c>
      <c r="G19" s="100">
        <f>F19-E19</f>
        <v>520000</v>
      </c>
      <c r="H19" s="101" t="str">
        <f>IF(E19=0,"***",F19/E19)</f>
        <v>***</v>
      </c>
    </row>
    <row r="20" spans="1:8" ht="12.75">
      <c r="A20" s="24" t="s">
        <v>60</v>
      </c>
      <c r="B20" s="102"/>
      <c r="C20" s="103"/>
      <c r="D20" s="104" t="s">
        <v>2045</v>
      </c>
      <c r="E20" s="105"/>
      <c r="F20" s="106">
        <v>500000</v>
      </c>
      <c r="G20" s="105"/>
      <c r="H20" s="106"/>
    </row>
    <row r="21" spans="1:8" ht="12.75">
      <c r="A21" s="24" t="s">
        <v>60</v>
      </c>
      <c r="B21" s="102"/>
      <c r="C21" s="103"/>
      <c r="D21" s="104" t="s">
        <v>2046</v>
      </c>
      <c r="E21" s="105"/>
      <c r="F21" s="106">
        <v>20000</v>
      </c>
      <c r="G21" s="105"/>
      <c r="H21" s="106"/>
    </row>
    <row r="22" spans="1:8" ht="12.75">
      <c r="A22" s="24" t="s">
        <v>60</v>
      </c>
      <c r="B22" s="97" t="s">
        <v>2042</v>
      </c>
      <c r="C22" s="98" t="s">
        <v>2051</v>
      </c>
      <c r="D22" s="99" t="s">
        <v>2052</v>
      </c>
      <c r="E22" s="100">
        <v>0</v>
      </c>
      <c r="F22" s="101">
        <v>11250000</v>
      </c>
      <c r="G22" s="100">
        <f>F22-E22</f>
        <v>11250000</v>
      </c>
      <c r="H22" s="101" t="str">
        <f>IF(E22=0,"***",F22/E22)</f>
        <v>***</v>
      </c>
    </row>
    <row r="23" spans="1:8" ht="12.75">
      <c r="A23" s="24" t="s">
        <v>60</v>
      </c>
      <c r="B23" s="102"/>
      <c r="C23" s="103"/>
      <c r="D23" s="104" t="s">
        <v>2045</v>
      </c>
      <c r="E23" s="105"/>
      <c r="F23" s="106">
        <v>10800000</v>
      </c>
      <c r="G23" s="105"/>
      <c r="H23" s="106"/>
    </row>
    <row r="24" spans="1:8" ht="12.75">
      <c r="A24" s="24" t="s">
        <v>60</v>
      </c>
      <c r="B24" s="102"/>
      <c r="C24" s="103"/>
      <c r="D24" s="104" t="s">
        <v>2046</v>
      </c>
      <c r="E24" s="105"/>
      <c r="F24" s="106">
        <v>450000</v>
      </c>
      <c r="G24" s="105"/>
      <c r="H24" s="106"/>
    </row>
    <row r="25" spans="1:8" ht="12.75">
      <c r="A25" s="24" t="s">
        <v>60</v>
      </c>
      <c r="B25" s="97" t="s">
        <v>2042</v>
      </c>
      <c r="C25" s="98" t="s">
        <v>2053</v>
      </c>
      <c r="D25" s="99" t="s">
        <v>2054</v>
      </c>
      <c r="E25" s="100">
        <v>0</v>
      </c>
      <c r="F25" s="101">
        <v>150000</v>
      </c>
      <c r="G25" s="100">
        <f>F25-E25</f>
        <v>150000</v>
      </c>
      <c r="H25" s="101" t="str">
        <f>IF(E25=0,"***",F25/E25)</f>
        <v>***</v>
      </c>
    </row>
    <row r="26" spans="1:8" ht="12.75">
      <c r="A26" s="24" t="s">
        <v>60</v>
      </c>
      <c r="B26" s="102"/>
      <c r="C26" s="103"/>
      <c r="D26" s="104" t="s">
        <v>2045</v>
      </c>
      <c r="E26" s="105"/>
      <c r="F26" s="106">
        <v>150000</v>
      </c>
      <c r="G26" s="105"/>
      <c r="H26" s="106"/>
    </row>
    <row r="27" spans="1:8" ht="12.75">
      <c r="A27" s="24" t="s">
        <v>60</v>
      </c>
      <c r="B27" s="97" t="s">
        <v>2042</v>
      </c>
      <c r="C27" s="98" t="s">
        <v>1845</v>
      </c>
      <c r="D27" s="99" t="s">
        <v>2055</v>
      </c>
      <c r="E27" s="100">
        <v>0</v>
      </c>
      <c r="F27" s="101">
        <v>18180000</v>
      </c>
      <c r="G27" s="100">
        <f>F27-E27</f>
        <v>18180000</v>
      </c>
      <c r="H27" s="101" t="str">
        <f>IF(E27=0,"***",F27/E27)</f>
        <v>***</v>
      </c>
    </row>
    <row r="28" spans="1:8" ht="12.75">
      <c r="A28" s="24" t="s">
        <v>60</v>
      </c>
      <c r="B28" s="102"/>
      <c r="C28" s="103"/>
      <c r="D28" s="104" t="s">
        <v>2045</v>
      </c>
      <c r="E28" s="105"/>
      <c r="F28" s="106">
        <v>17500000</v>
      </c>
      <c r="G28" s="105"/>
      <c r="H28" s="106"/>
    </row>
    <row r="29" spans="1:8" ht="12.75">
      <c r="A29" s="24" t="s">
        <v>60</v>
      </c>
      <c r="B29" s="102"/>
      <c r="C29" s="103"/>
      <c r="D29" s="104" t="s">
        <v>2046</v>
      </c>
      <c r="E29" s="105"/>
      <c r="F29" s="106">
        <v>680000</v>
      </c>
      <c r="G29" s="105"/>
      <c r="H29" s="106"/>
    </row>
    <row r="30" spans="1:8" ht="12.75">
      <c r="A30" s="24" t="s">
        <v>60</v>
      </c>
      <c r="B30" s="97" t="s">
        <v>2042</v>
      </c>
      <c r="C30" s="98" t="s">
        <v>2056</v>
      </c>
      <c r="D30" s="99" t="s">
        <v>2057</v>
      </c>
      <c r="E30" s="100">
        <v>0</v>
      </c>
      <c r="F30" s="101">
        <v>680000</v>
      </c>
      <c r="G30" s="100">
        <f>F30-E30</f>
        <v>680000</v>
      </c>
      <c r="H30" s="101" t="str">
        <f>IF(E30=0,"***",F30/E30)</f>
        <v>***</v>
      </c>
    </row>
    <row r="31" spans="1:8" ht="12.75">
      <c r="A31" s="24" t="s">
        <v>60</v>
      </c>
      <c r="B31" s="102"/>
      <c r="C31" s="103"/>
      <c r="D31" s="104" t="s">
        <v>1980</v>
      </c>
      <c r="E31" s="105"/>
      <c r="F31" s="106">
        <v>680000</v>
      </c>
      <c r="G31" s="105"/>
      <c r="H31" s="106"/>
    </row>
    <row r="32" spans="1:8" ht="12.75">
      <c r="A32" s="24" t="s">
        <v>60</v>
      </c>
      <c r="B32" s="97" t="s">
        <v>2042</v>
      </c>
      <c r="C32" s="98" t="s">
        <v>2058</v>
      </c>
      <c r="D32" s="99" t="s">
        <v>2059</v>
      </c>
      <c r="E32" s="100">
        <v>0</v>
      </c>
      <c r="F32" s="101">
        <v>11000</v>
      </c>
      <c r="G32" s="100">
        <f>F32-E32</f>
        <v>11000</v>
      </c>
      <c r="H32" s="101" t="str">
        <f>IF(E32=0,"***",F32/E32)</f>
        <v>***</v>
      </c>
    </row>
    <row r="33" spans="1:8" ht="12.75">
      <c r="A33" s="24" t="s">
        <v>60</v>
      </c>
      <c r="B33" s="102"/>
      <c r="C33" s="103"/>
      <c r="D33" s="104" t="s">
        <v>1980</v>
      </c>
      <c r="E33" s="105"/>
      <c r="F33" s="106">
        <v>11000</v>
      </c>
      <c r="G33" s="105"/>
      <c r="H33" s="106"/>
    </row>
    <row r="34" spans="1:8" ht="12.75">
      <c r="A34" s="24" t="s">
        <v>60</v>
      </c>
      <c r="B34" s="97" t="s">
        <v>2042</v>
      </c>
      <c r="C34" s="98" t="s">
        <v>2060</v>
      </c>
      <c r="D34" s="99" t="s">
        <v>2061</v>
      </c>
      <c r="E34" s="100">
        <v>0</v>
      </c>
      <c r="F34" s="101">
        <v>125000</v>
      </c>
      <c r="G34" s="100">
        <f>F34-E34</f>
        <v>125000</v>
      </c>
      <c r="H34" s="101" t="str">
        <f>IF(E34=0,"***",F34/E34)</f>
        <v>***</v>
      </c>
    </row>
    <row r="35" spans="1:8" ht="12.75">
      <c r="A35" s="24" t="s">
        <v>60</v>
      </c>
      <c r="B35" s="102"/>
      <c r="C35" s="103"/>
      <c r="D35" s="104" t="s">
        <v>1980</v>
      </c>
      <c r="E35" s="105"/>
      <c r="F35" s="106">
        <v>125000</v>
      </c>
      <c r="G35" s="105"/>
      <c r="H35" s="106"/>
    </row>
    <row r="36" spans="1:8" ht="12.75">
      <c r="A36" s="24" t="s">
        <v>60</v>
      </c>
      <c r="B36" s="97" t="s">
        <v>2042</v>
      </c>
      <c r="C36" s="98" t="s">
        <v>2062</v>
      </c>
      <c r="D36" s="99" t="s">
        <v>2063</v>
      </c>
      <c r="E36" s="100">
        <v>0</v>
      </c>
      <c r="F36" s="101">
        <v>7000</v>
      </c>
      <c r="G36" s="100">
        <f>F36-E36</f>
        <v>7000</v>
      </c>
      <c r="H36" s="101" t="str">
        <f>IF(E36=0,"***",F36/E36)</f>
        <v>***</v>
      </c>
    </row>
    <row r="37" spans="1:8" ht="12.75">
      <c r="A37" s="24" t="s">
        <v>60</v>
      </c>
      <c r="B37" s="102"/>
      <c r="C37" s="103"/>
      <c r="D37" s="104" t="s">
        <v>1980</v>
      </c>
      <c r="E37" s="105"/>
      <c r="F37" s="106">
        <v>7000</v>
      </c>
      <c r="G37" s="105"/>
      <c r="H37" s="106"/>
    </row>
    <row r="38" spans="1:8" ht="12.75">
      <c r="A38" s="24" t="s">
        <v>60</v>
      </c>
      <c r="B38" s="97" t="s">
        <v>2042</v>
      </c>
      <c r="C38" s="98" t="s">
        <v>2064</v>
      </c>
      <c r="D38" s="99" t="s">
        <v>2065</v>
      </c>
      <c r="E38" s="100">
        <v>0</v>
      </c>
      <c r="F38" s="101">
        <v>43000</v>
      </c>
      <c r="G38" s="100">
        <f>F38-E38</f>
        <v>43000</v>
      </c>
      <c r="H38" s="101" t="str">
        <f>IF(E38=0,"***",F38/E38)</f>
        <v>***</v>
      </c>
    </row>
    <row r="39" spans="1:8" ht="12.75">
      <c r="A39" s="24" t="s">
        <v>60</v>
      </c>
      <c r="B39" s="102"/>
      <c r="C39" s="103"/>
      <c r="D39" s="104" t="s">
        <v>1980</v>
      </c>
      <c r="E39" s="105"/>
      <c r="F39" s="106">
        <v>43000</v>
      </c>
      <c r="G39" s="105"/>
      <c r="H39" s="106"/>
    </row>
    <row r="40" spans="1:8" ht="12.75">
      <c r="A40" s="24" t="s">
        <v>60</v>
      </c>
      <c r="B40" s="97" t="s">
        <v>2042</v>
      </c>
      <c r="C40" s="98" t="s">
        <v>2066</v>
      </c>
      <c r="D40" s="99" t="s">
        <v>1858</v>
      </c>
      <c r="E40" s="100">
        <v>0</v>
      </c>
      <c r="F40" s="101">
        <v>240000</v>
      </c>
      <c r="G40" s="100">
        <f>F40-E40</f>
        <v>240000</v>
      </c>
      <c r="H40" s="101" t="str">
        <f>IF(E40=0,"***",F40/E40)</f>
        <v>***</v>
      </c>
    </row>
    <row r="41" spans="1:8" ht="12.75">
      <c r="A41" s="24" t="s">
        <v>60</v>
      </c>
      <c r="B41" s="102"/>
      <c r="C41" s="103"/>
      <c r="D41" s="104" t="s">
        <v>1980</v>
      </c>
      <c r="E41" s="105"/>
      <c r="F41" s="106">
        <v>240000</v>
      </c>
      <c r="G41" s="105"/>
      <c r="H41" s="106"/>
    </row>
    <row r="42" spans="1:8" ht="12.75">
      <c r="A42" s="24" t="s">
        <v>60</v>
      </c>
      <c r="B42" s="97" t="s">
        <v>2067</v>
      </c>
      <c r="C42" s="98" t="s">
        <v>2068</v>
      </c>
      <c r="D42" s="99" t="s">
        <v>2069</v>
      </c>
      <c r="E42" s="100">
        <v>0</v>
      </c>
      <c r="F42" s="101">
        <v>314549.8</v>
      </c>
      <c r="G42" s="100">
        <f>F42-E42</f>
        <v>314549.8</v>
      </c>
      <c r="H42" s="101" t="str">
        <f>IF(E42=0,"***",F42/E42)</f>
        <v>***</v>
      </c>
    </row>
    <row r="43" spans="1:8" ht="12.75">
      <c r="A43" s="24" t="s">
        <v>60</v>
      </c>
      <c r="B43" s="102"/>
      <c r="C43" s="103"/>
      <c r="D43" s="104" t="s">
        <v>1980</v>
      </c>
      <c r="E43" s="105"/>
      <c r="F43" s="106">
        <v>314549.8</v>
      </c>
      <c r="G43" s="105"/>
      <c r="H43" s="106"/>
    </row>
    <row r="44" spans="1:8" ht="12.75">
      <c r="A44" s="24" t="s">
        <v>60</v>
      </c>
      <c r="B44" s="97" t="s">
        <v>2067</v>
      </c>
      <c r="C44" s="98" t="s">
        <v>1895</v>
      </c>
      <c r="D44" s="99" t="s">
        <v>2070</v>
      </c>
      <c r="E44" s="100">
        <v>0</v>
      </c>
      <c r="F44" s="101">
        <v>-3748223.5</v>
      </c>
      <c r="G44" s="100">
        <f>F44-E44</f>
        <v>-3748223.5</v>
      </c>
      <c r="H44" s="101" t="str">
        <f>IF(E44=0,"***",F44/E44)</f>
        <v>***</v>
      </c>
    </row>
    <row r="45" spans="1:8" ht="13.5" thickBot="1">
      <c r="A45" s="24" t="s">
        <v>60</v>
      </c>
      <c r="B45" s="102"/>
      <c r="C45" s="103"/>
      <c r="D45" s="104" t="s">
        <v>1980</v>
      </c>
      <c r="E45" s="105"/>
      <c r="F45" s="106">
        <v>-3748223.5</v>
      </c>
      <c r="G45" s="105"/>
      <c r="H45" s="106"/>
    </row>
    <row r="46" spans="1:8" ht="13.5" thickBot="1">
      <c r="A46" s="24" t="s">
        <v>60</v>
      </c>
      <c r="B46" s="92" t="s">
        <v>2071</v>
      </c>
      <c r="C46" s="93"/>
      <c r="D46" s="94"/>
      <c r="E46" s="95"/>
      <c r="F46" s="96">
        <v>38742326.3</v>
      </c>
      <c r="G46" s="95"/>
      <c r="H46" s="96"/>
    </row>
    <row r="47" spans="1:8" ht="13.5" thickBot="1">
      <c r="A47" s="24" t="s">
        <v>60</v>
      </c>
      <c r="B47" s="77"/>
      <c r="C47" s="78"/>
      <c r="D47" s="79" t="s">
        <v>1982</v>
      </c>
      <c r="E47" s="107">
        <v>0</v>
      </c>
      <c r="F47" s="108">
        <f>SUM(F12:F46)/3</f>
        <v>38742326.3</v>
      </c>
      <c r="G47" s="107">
        <f>F47-E47</f>
        <v>38742326.3</v>
      </c>
      <c r="H47" s="109" t="str">
        <f>IF(E47=0,"***",F47/E47)</f>
        <v>***</v>
      </c>
    </row>
    <row r="48" spans="1:8" ht="13.5" thickBot="1">
      <c r="A48" s="24" t="s">
        <v>60</v>
      </c>
      <c r="C48" s="30"/>
      <c r="E48" s="31"/>
      <c r="F48" s="31"/>
      <c r="G48" s="31"/>
      <c r="H48" s="31"/>
    </row>
    <row r="49" spans="1:8" ht="13.5" thickBot="1">
      <c r="A49" s="24" t="s">
        <v>60</v>
      </c>
      <c r="B49" s="77"/>
      <c r="C49" s="78"/>
      <c r="D49" s="79" t="s">
        <v>1983</v>
      </c>
      <c r="E49" s="80"/>
      <c r="F49" s="81"/>
      <c r="G49" s="80"/>
      <c r="H49" s="81"/>
    </row>
    <row r="50" spans="1:8" ht="34.5" customHeight="1">
      <c r="A50" s="24" t="s">
        <v>60</v>
      </c>
      <c r="B50" s="82" t="s">
        <v>1971</v>
      </c>
      <c r="C50" s="83" t="s">
        <v>1984</v>
      </c>
      <c r="D50" s="84" t="s">
        <v>1972</v>
      </c>
      <c r="E50" s="85" t="s">
        <v>1973</v>
      </c>
      <c r="F50" s="86" t="s">
        <v>1974</v>
      </c>
      <c r="G50" s="85" t="s">
        <v>1975</v>
      </c>
      <c r="H50" s="86" t="s">
        <v>1976</v>
      </c>
    </row>
    <row r="51" spans="1:8" ht="13.5" customHeight="1" thickBot="1">
      <c r="A51" s="24" t="s">
        <v>60</v>
      </c>
      <c r="B51" s="87"/>
      <c r="C51" s="88"/>
      <c r="D51" s="89" t="s">
        <v>1977</v>
      </c>
      <c r="E51" s="90"/>
      <c r="F51" s="91"/>
      <c r="G51" s="90"/>
      <c r="H51" s="91"/>
    </row>
    <row r="52" spans="1:8" ht="12.75">
      <c r="A52" s="24" t="s">
        <v>60</v>
      </c>
      <c r="B52" s="110" t="s">
        <v>2067</v>
      </c>
      <c r="C52" s="111" t="s">
        <v>2072</v>
      </c>
      <c r="D52" s="112" t="s">
        <v>2073</v>
      </c>
      <c r="E52" s="113">
        <v>0</v>
      </c>
      <c r="F52" s="114">
        <v>1686000</v>
      </c>
      <c r="G52" s="113">
        <f>F52-E52</f>
        <v>1686000</v>
      </c>
      <c r="H52" s="114" t="str">
        <f>IF(E52=0,"***",F52/E52)</f>
        <v>***</v>
      </c>
    </row>
    <row r="53" spans="1:8" ht="12.75">
      <c r="A53" s="24" t="s">
        <v>60</v>
      </c>
      <c r="B53" s="102"/>
      <c r="C53" s="103"/>
      <c r="D53" s="104" t="s">
        <v>1980</v>
      </c>
      <c r="E53" s="105"/>
      <c r="F53" s="106">
        <v>1686000</v>
      </c>
      <c r="G53" s="105"/>
      <c r="H53" s="106"/>
    </row>
    <row r="54" spans="1:8" ht="12.75">
      <c r="A54" s="24" t="s">
        <v>60</v>
      </c>
      <c r="B54" s="97" t="s">
        <v>2067</v>
      </c>
      <c r="C54" s="98" t="s">
        <v>2074</v>
      </c>
      <c r="D54" s="99" t="s">
        <v>2075</v>
      </c>
      <c r="E54" s="100">
        <v>0</v>
      </c>
      <c r="F54" s="101">
        <v>1278568</v>
      </c>
      <c r="G54" s="100">
        <f>F54-E54</f>
        <v>1278568</v>
      </c>
      <c r="H54" s="101" t="str">
        <f>IF(E54=0,"***",F54/E54)</f>
        <v>***</v>
      </c>
    </row>
    <row r="55" spans="1:8" ht="12.75">
      <c r="A55" s="24" t="s">
        <v>60</v>
      </c>
      <c r="B55" s="102"/>
      <c r="C55" s="103"/>
      <c r="D55" s="104" t="s">
        <v>2076</v>
      </c>
      <c r="E55" s="105"/>
      <c r="F55" s="106">
        <v>1224068</v>
      </c>
      <c r="G55" s="105"/>
      <c r="H55" s="106"/>
    </row>
    <row r="56" spans="1:8" ht="13.5" thickBot="1">
      <c r="A56" s="24" t="s">
        <v>60</v>
      </c>
      <c r="B56" s="102"/>
      <c r="C56" s="103"/>
      <c r="D56" s="104" t="s">
        <v>1980</v>
      </c>
      <c r="E56" s="105"/>
      <c r="F56" s="106">
        <v>54500</v>
      </c>
      <c r="G56" s="105"/>
      <c r="H56" s="106"/>
    </row>
    <row r="57" spans="1:8" ht="13.5" thickBot="1">
      <c r="A57" s="24" t="s">
        <v>60</v>
      </c>
      <c r="B57" s="92" t="s">
        <v>2071</v>
      </c>
      <c r="C57" s="93"/>
      <c r="D57" s="94"/>
      <c r="E57" s="95"/>
      <c r="F57" s="96">
        <v>2964568</v>
      </c>
      <c r="G57" s="95"/>
      <c r="H57" s="96"/>
    </row>
    <row r="58" spans="1:8" ht="13.5" thickBot="1">
      <c r="A58" s="24" t="s">
        <v>60</v>
      </c>
      <c r="B58" s="77"/>
      <c r="C58" s="78"/>
      <c r="D58" s="79" t="s">
        <v>2002</v>
      </c>
      <c r="E58" s="107">
        <v>0</v>
      </c>
      <c r="F58" s="108">
        <f>SUM(F52:F57)/3</f>
        <v>2964568</v>
      </c>
      <c r="G58" s="107">
        <f>F58-E58</f>
        <v>2964568</v>
      </c>
      <c r="H58" s="109" t="str">
        <f>IF(E58=0,"***",F58/E58)</f>
        <v>***</v>
      </c>
    </row>
    <row r="59" spans="1:8" ht="13.5" thickBot="1">
      <c r="A59" s="24" t="s">
        <v>60</v>
      </c>
      <c r="C59" s="30"/>
      <c r="E59" s="31"/>
      <c r="F59" s="31"/>
      <c r="G59" s="31"/>
      <c r="H59" s="31"/>
    </row>
    <row r="60" spans="1:8" ht="13.5" thickBot="1">
      <c r="A60" s="24" t="s">
        <v>60</v>
      </c>
      <c r="B60" s="77"/>
      <c r="C60" s="78"/>
      <c r="D60" s="79" t="s">
        <v>2003</v>
      </c>
      <c r="E60" s="80"/>
      <c r="F60" s="81"/>
      <c r="G60" s="80"/>
      <c r="H60" s="81"/>
    </row>
    <row r="61" spans="1:8" ht="34.5" customHeight="1">
      <c r="A61" s="24" t="s">
        <v>60</v>
      </c>
      <c r="B61" s="82" t="s">
        <v>1971</v>
      </c>
      <c r="C61" s="83" t="s">
        <v>2004</v>
      </c>
      <c r="D61" s="84" t="s">
        <v>1972</v>
      </c>
      <c r="E61" s="85" t="s">
        <v>1973</v>
      </c>
      <c r="F61" s="86" t="s">
        <v>1974</v>
      </c>
      <c r="G61" s="85" t="s">
        <v>2005</v>
      </c>
      <c r="H61" s="86" t="s">
        <v>1976</v>
      </c>
    </row>
    <row r="62" spans="1:8" ht="13.5" customHeight="1" thickBot="1">
      <c r="A62" s="24" t="s">
        <v>60</v>
      </c>
      <c r="B62" s="87"/>
      <c r="C62" s="88"/>
      <c r="D62" s="89" t="s">
        <v>1977</v>
      </c>
      <c r="E62" s="90"/>
      <c r="F62" s="91"/>
      <c r="G62" s="90"/>
      <c r="H62" s="91"/>
    </row>
    <row r="63" spans="1:8" ht="13.5" thickBot="1">
      <c r="A63" s="24" t="s">
        <v>60</v>
      </c>
      <c r="B63" s="77"/>
      <c r="C63" s="78"/>
      <c r="D63" s="79" t="s">
        <v>2036</v>
      </c>
      <c r="E63" s="107">
        <v>0</v>
      </c>
      <c r="F63" s="108">
        <v>0</v>
      </c>
      <c r="G63" s="107">
        <v>0</v>
      </c>
      <c r="H63" s="109" t="str">
        <f>IF(E63=0,"***",F63/E63)</f>
        <v>***</v>
      </c>
    </row>
    <row r="64" spans="1:8" ht="13.5" thickBot="1">
      <c r="A64" s="24" t="s">
        <v>60</v>
      </c>
      <c r="C64" s="30"/>
      <c r="E64" s="31"/>
      <c r="F64" s="31"/>
      <c r="G64" s="31"/>
      <c r="H64" s="31"/>
    </row>
    <row r="65" spans="1:8" ht="13.5" thickBot="1">
      <c r="A65" s="24" t="s">
        <v>60</v>
      </c>
      <c r="B65" s="77"/>
      <c r="C65" s="78"/>
      <c r="D65" s="79" t="s">
        <v>2037</v>
      </c>
      <c r="E65" s="107">
        <f>E$58+E$63</f>
        <v>0</v>
      </c>
      <c r="F65" s="108">
        <f>F$58+F$63</f>
        <v>2964568</v>
      </c>
      <c r="G65" s="107"/>
      <c r="H65" s="109" t="str">
        <f>IF(E65=0,"***",F65/E65)</f>
        <v>***</v>
      </c>
    </row>
    <row r="66" spans="1:8" ht="13.5" thickBot="1">
      <c r="A66" s="24" t="s">
        <v>60</v>
      </c>
      <c r="C66" s="30"/>
      <c r="E66" s="31"/>
      <c r="F66" s="31"/>
      <c r="G66" s="31"/>
      <c r="H66" s="31"/>
    </row>
    <row r="67" spans="1:8" ht="13.5" thickBot="1">
      <c r="A67" s="24" t="s">
        <v>60</v>
      </c>
      <c r="B67" s="77"/>
      <c r="C67" s="78"/>
      <c r="D67" s="79" t="s">
        <v>2038</v>
      </c>
      <c r="E67" s="80"/>
      <c r="F67" s="81"/>
      <c r="G67" s="80"/>
      <c r="H67" s="81"/>
    </row>
    <row r="68" spans="1:8" ht="34.5" customHeight="1">
      <c r="A68" s="24" t="s">
        <v>60</v>
      </c>
      <c r="B68" s="82" t="s">
        <v>1971</v>
      </c>
      <c r="C68" s="83" t="s">
        <v>1832</v>
      </c>
      <c r="D68" s="84" t="s">
        <v>1972</v>
      </c>
      <c r="E68" s="85" t="s">
        <v>1973</v>
      </c>
      <c r="F68" s="86" t="s">
        <v>1974</v>
      </c>
      <c r="G68" s="85" t="s">
        <v>1975</v>
      </c>
      <c r="H68" s="86" t="s">
        <v>1976</v>
      </c>
    </row>
    <row r="69" spans="1:8" ht="13.5" customHeight="1" thickBot="1">
      <c r="A69" s="24" t="s">
        <v>60</v>
      </c>
      <c r="B69" s="87"/>
      <c r="C69" s="88"/>
      <c r="D69" s="89" t="s">
        <v>1977</v>
      </c>
      <c r="E69" s="90"/>
      <c r="F69" s="91"/>
      <c r="G69" s="90"/>
      <c r="H69" s="91"/>
    </row>
    <row r="70" spans="1:8" ht="12.75">
      <c r="A70" s="24" t="s">
        <v>60</v>
      </c>
      <c r="B70" s="110" t="s">
        <v>2077</v>
      </c>
      <c r="C70" s="111" t="s">
        <v>2078</v>
      </c>
      <c r="D70" s="112" t="s">
        <v>2079</v>
      </c>
      <c r="E70" s="113">
        <v>0</v>
      </c>
      <c r="F70" s="114">
        <v>-4380</v>
      </c>
      <c r="G70" s="113">
        <f>F70-E70</f>
        <v>-4380</v>
      </c>
      <c r="H70" s="114" t="str">
        <f>IF(E70=0,"***",F70/E70)</f>
        <v>***</v>
      </c>
    </row>
    <row r="71" spans="1:8" ht="12.75">
      <c r="A71" s="24" t="s">
        <v>60</v>
      </c>
      <c r="B71" s="102"/>
      <c r="C71" s="103"/>
      <c r="D71" s="104" t="s">
        <v>2080</v>
      </c>
      <c r="E71" s="105"/>
      <c r="F71" s="106">
        <v>-4380</v>
      </c>
      <c r="G71" s="105"/>
      <c r="H71" s="106"/>
    </row>
    <row r="72" spans="1:8" ht="12.75">
      <c r="A72" s="24" t="s">
        <v>60</v>
      </c>
      <c r="B72" s="97" t="s">
        <v>2081</v>
      </c>
      <c r="C72" s="98" t="s">
        <v>2078</v>
      </c>
      <c r="D72" s="99" t="s">
        <v>2079</v>
      </c>
      <c r="E72" s="100">
        <v>0</v>
      </c>
      <c r="F72" s="101">
        <v>-12200</v>
      </c>
      <c r="G72" s="100">
        <f>F72-E72</f>
        <v>-12200</v>
      </c>
      <c r="H72" s="101" t="str">
        <f>IF(E72=0,"***",F72/E72)</f>
        <v>***</v>
      </c>
    </row>
    <row r="73" spans="1:8" ht="12.75">
      <c r="A73" s="24" t="s">
        <v>60</v>
      </c>
      <c r="B73" s="102"/>
      <c r="C73" s="103"/>
      <c r="D73" s="104" t="s">
        <v>2082</v>
      </c>
      <c r="E73" s="105"/>
      <c r="F73" s="106">
        <v>-12200</v>
      </c>
      <c r="G73" s="105"/>
      <c r="H73" s="106"/>
    </row>
    <row r="74" spans="1:8" ht="12.75">
      <c r="A74" s="24" t="s">
        <v>60</v>
      </c>
      <c r="B74" s="97" t="s">
        <v>2067</v>
      </c>
      <c r="C74" s="98" t="s">
        <v>1935</v>
      </c>
      <c r="D74" s="99" t="s">
        <v>2083</v>
      </c>
      <c r="E74" s="100">
        <v>0</v>
      </c>
      <c r="F74" s="101">
        <v>-1983655</v>
      </c>
      <c r="G74" s="100">
        <f>F74-E74</f>
        <v>-1983655</v>
      </c>
      <c r="H74" s="101" t="str">
        <f>IF(E74=0,"***",F74/E74)</f>
        <v>***</v>
      </c>
    </row>
    <row r="75" spans="1:8" ht="12.75">
      <c r="A75" s="24" t="s">
        <v>60</v>
      </c>
      <c r="B75" s="102"/>
      <c r="C75" s="103"/>
      <c r="D75" s="104" t="s">
        <v>2084</v>
      </c>
      <c r="E75" s="105"/>
      <c r="F75" s="106">
        <v>116345</v>
      </c>
      <c r="G75" s="105"/>
      <c r="H75" s="106"/>
    </row>
    <row r="76" spans="1:8" ht="12.75">
      <c r="A76" s="24" t="s">
        <v>60</v>
      </c>
      <c r="B76" s="102"/>
      <c r="C76" s="103"/>
      <c r="D76" s="104" t="s">
        <v>2085</v>
      </c>
      <c r="E76" s="105"/>
      <c r="F76" s="106">
        <v>-1500000</v>
      </c>
      <c r="G76" s="105"/>
      <c r="H76" s="106"/>
    </row>
    <row r="77" spans="1:8" ht="12.75">
      <c r="A77" s="24" t="s">
        <v>60</v>
      </c>
      <c r="B77" s="102"/>
      <c r="C77" s="103"/>
      <c r="D77" s="104" t="s">
        <v>2087</v>
      </c>
      <c r="E77" s="105"/>
      <c r="F77" s="106">
        <v>-600000</v>
      </c>
      <c r="G77" s="105"/>
      <c r="H77" s="106"/>
    </row>
    <row r="78" spans="1:8" ht="12.75">
      <c r="A78" s="24" t="s">
        <v>60</v>
      </c>
      <c r="B78" s="97" t="s">
        <v>2067</v>
      </c>
      <c r="C78" s="98" t="s">
        <v>2078</v>
      </c>
      <c r="D78" s="99" t="s">
        <v>2079</v>
      </c>
      <c r="E78" s="100">
        <v>0</v>
      </c>
      <c r="F78" s="101">
        <v>-400500</v>
      </c>
      <c r="G78" s="100">
        <f>F78-E78</f>
        <v>-400500</v>
      </c>
      <c r="H78" s="101" t="str">
        <f>IF(E78=0,"***",F78/E78)</f>
        <v>***</v>
      </c>
    </row>
    <row r="79" spans="1:8" ht="12.75">
      <c r="A79" s="24" t="s">
        <v>60</v>
      </c>
      <c r="B79" s="102"/>
      <c r="C79" s="103"/>
      <c r="D79" s="104" t="s">
        <v>2088</v>
      </c>
      <c r="E79" s="105"/>
      <c r="F79" s="106">
        <v>-41000</v>
      </c>
      <c r="G79" s="105"/>
      <c r="H79" s="106"/>
    </row>
    <row r="80" spans="1:8" ht="12.75">
      <c r="A80" s="24" t="s">
        <v>60</v>
      </c>
      <c r="B80" s="102"/>
      <c r="C80" s="103"/>
      <c r="D80" s="104" t="s">
        <v>2089</v>
      </c>
      <c r="E80" s="105"/>
      <c r="F80" s="106">
        <v>-32500</v>
      </c>
      <c r="G80" s="105"/>
      <c r="H80" s="106"/>
    </row>
    <row r="81" spans="1:8" ht="12.75">
      <c r="A81" s="24" t="s">
        <v>60</v>
      </c>
      <c r="B81" s="102"/>
      <c r="C81" s="103"/>
      <c r="D81" s="104" t="s">
        <v>2090</v>
      </c>
      <c r="E81" s="105"/>
      <c r="F81" s="106">
        <v>-170000</v>
      </c>
      <c r="G81" s="105"/>
      <c r="H81" s="106"/>
    </row>
    <row r="82" spans="1:8" ht="13.5" thickBot="1">
      <c r="A82" s="24" t="s">
        <v>60</v>
      </c>
      <c r="B82" s="102"/>
      <c r="C82" s="103"/>
      <c r="D82" s="104" t="s">
        <v>2091</v>
      </c>
      <c r="E82" s="105"/>
      <c r="F82" s="106">
        <v>-157000</v>
      </c>
      <c r="G82" s="105"/>
      <c r="H82" s="106"/>
    </row>
    <row r="83" spans="1:8" ht="13.5" thickBot="1">
      <c r="A83" s="24" t="s">
        <v>60</v>
      </c>
      <c r="B83" s="92" t="s">
        <v>2071</v>
      </c>
      <c r="C83" s="93"/>
      <c r="D83" s="94"/>
      <c r="E83" s="95"/>
      <c r="F83" s="96">
        <v>-2400735</v>
      </c>
      <c r="G83" s="95"/>
      <c r="H83" s="96"/>
    </row>
    <row r="84" spans="1:8" ht="13.5" thickBot="1">
      <c r="A84" s="24" t="s">
        <v>60</v>
      </c>
      <c r="B84" s="77"/>
      <c r="C84" s="78"/>
      <c r="D84" s="79" t="s">
        <v>2039</v>
      </c>
      <c r="E84" s="107">
        <v>0</v>
      </c>
      <c r="F84" s="108">
        <f>SUM(F70:F83)/3</f>
        <v>-2400735</v>
      </c>
      <c r="G84" s="107">
        <f>F84-E84</f>
        <v>-2400735</v>
      </c>
      <c r="H84" s="109" t="str">
        <f>IF(E84=0,"***",F84/E84)</f>
        <v>***</v>
      </c>
    </row>
    <row r="85" spans="1:8" ht="12.75">
      <c r="A85" s="24" t="s">
        <v>60</v>
      </c>
      <c r="C85" s="30"/>
      <c r="E85" s="31"/>
      <c r="F85" s="31"/>
      <c r="G85" s="31"/>
      <c r="H85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workbookViewId="0" topLeftCell="A1">
      <selection activeCell="F114" sqref="F114"/>
    </sheetView>
  </sheetViews>
  <sheetFormatPr defaultColWidth="9.00390625" defaultRowHeight="12.75"/>
  <cols>
    <col min="1" max="1" width="8.25390625" style="0" customWidth="1"/>
    <col min="2" max="2" width="26.125" style="0" customWidth="1"/>
    <col min="3" max="3" width="14.375" style="0" customWidth="1"/>
    <col min="4" max="4" width="16.375" style="0" hidden="1" customWidth="1"/>
    <col min="5" max="5" width="13.375" style="0" customWidth="1"/>
    <col min="6" max="6" width="14.25390625" style="0" bestFit="1" customWidth="1"/>
    <col min="7" max="7" width="16.375" style="0" customWidth="1"/>
    <col min="8" max="8" width="14.625" style="0" customWidth="1"/>
    <col min="9" max="9" width="14.25390625" style="0" customWidth="1"/>
    <col min="10" max="10" width="12.75390625" style="0" bestFit="1" customWidth="1"/>
  </cols>
  <sheetData>
    <row r="1" spans="1:11" ht="13.5" customHeight="1">
      <c r="A1" s="171" t="s">
        <v>169</v>
      </c>
      <c r="B1" s="171"/>
      <c r="C1" s="171"/>
      <c r="D1" s="171"/>
      <c r="E1" s="171"/>
      <c r="F1" s="171"/>
      <c r="G1" s="171"/>
      <c r="H1" s="171"/>
      <c r="I1" s="171"/>
      <c r="J1" s="171"/>
      <c r="K1" s="116"/>
    </row>
    <row r="2" spans="1:10" ht="12.75">
      <c r="A2" s="171"/>
      <c r="B2" s="171"/>
      <c r="C2" s="171"/>
      <c r="D2" s="171"/>
      <c r="E2" s="171"/>
      <c r="F2" s="171"/>
      <c r="G2" s="171"/>
      <c r="H2" s="171"/>
      <c r="I2" s="171"/>
      <c r="J2" s="171"/>
    </row>
    <row r="3" spans="1:8" ht="10.5" customHeight="1">
      <c r="A3" s="117"/>
      <c r="C3" s="117"/>
      <c r="D3" s="117"/>
      <c r="E3" s="117"/>
      <c r="F3" s="117"/>
      <c r="G3" s="117"/>
      <c r="H3" s="118"/>
    </row>
    <row r="4" spans="1:10" ht="12.75">
      <c r="A4" s="169" t="s">
        <v>170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ht="13.5" thickBot="1">
      <c r="A5" s="117"/>
      <c r="B5" s="117"/>
      <c r="C5" s="117"/>
      <c r="D5" s="117"/>
      <c r="E5" s="117"/>
      <c r="G5" s="117"/>
      <c r="J5" s="21" t="s">
        <v>1831</v>
      </c>
    </row>
    <row r="6" spans="1:10" ht="51.75" thickBot="1">
      <c r="A6" s="152" t="s">
        <v>171</v>
      </c>
      <c r="B6" s="153" t="s">
        <v>172</v>
      </c>
      <c r="C6" s="153" t="s">
        <v>173</v>
      </c>
      <c r="D6" s="153" t="s">
        <v>174</v>
      </c>
      <c r="E6" s="153" t="s">
        <v>175</v>
      </c>
      <c r="F6" s="154" t="s">
        <v>176</v>
      </c>
      <c r="G6" s="155" t="s">
        <v>177</v>
      </c>
      <c r="H6" s="156" t="s">
        <v>178</v>
      </c>
      <c r="I6" s="164" t="s">
        <v>1451</v>
      </c>
      <c r="J6" s="156" t="s">
        <v>2086</v>
      </c>
    </row>
    <row r="7" spans="1:10" ht="12.75">
      <c r="A7" s="119"/>
      <c r="B7" s="120"/>
      <c r="C7" s="120"/>
      <c r="D7" s="120"/>
      <c r="E7" s="120"/>
      <c r="F7" s="121"/>
      <c r="G7" s="120"/>
      <c r="H7" s="122"/>
      <c r="I7" s="122"/>
      <c r="J7" s="122"/>
    </row>
    <row r="8" spans="1:10" ht="12.75">
      <c r="A8" s="123" t="s">
        <v>179</v>
      </c>
      <c r="B8" s="124" t="s">
        <v>180</v>
      </c>
      <c r="C8" s="125">
        <v>0</v>
      </c>
      <c r="D8" s="125">
        <v>0</v>
      </c>
      <c r="E8" s="125">
        <v>0</v>
      </c>
      <c r="F8" s="126">
        <f>SUM(C8:E8)</f>
        <v>0</v>
      </c>
      <c r="G8" s="125">
        <v>0</v>
      </c>
      <c r="H8" s="127">
        <f aca="true" t="shared" si="0" ref="H8:H18">SUM(F8:G8)</f>
        <v>0</v>
      </c>
      <c r="I8" s="127">
        <v>0</v>
      </c>
      <c r="J8" s="127">
        <f>SUM(H8:I8)</f>
        <v>0</v>
      </c>
    </row>
    <row r="9" spans="1:10" ht="12.75">
      <c r="A9" s="123" t="s">
        <v>181</v>
      </c>
      <c r="B9" s="124" t="s">
        <v>182</v>
      </c>
      <c r="C9" s="125">
        <v>400</v>
      </c>
      <c r="D9" s="125">
        <v>0</v>
      </c>
      <c r="E9" s="125">
        <v>522.7</v>
      </c>
      <c r="F9" s="126">
        <f aca="true" t="shared" si="1" ref="F9:F17">SUM(C9:E9)</f>
        <v>922.7</v>
      </c>
      <c r="G9" s="125">
        <v>0</v>
      </c>
      <c r="H9" s="127">
        <f t="shared" si="0"/>
        <v>922.7</v>
      </c>
      <c r="I9" s="127">
        <v>0</v>
      </c>
      <c r="J9" s="127">
        <f aca="true" t="shared" si="2" ref="J9:J17">SUM(H9:I9)</f>
        <v>922.7</v>
      </c>
    </row>
    <row r="10" spans="1:10" ht="12.75">
      <c r="A10" s="123" t="s">
        <v>183</v>
      </c>
      <c r="B10" s="124" t="s">
        <v>184</v>
      </c>
      <c r="C10" s="125">
        <v>54000</v>
      </c>
      <c r="D10" s="125">
        <v>0</v>
      </c>
      <c r="E10" s="125">
        <v>0</v>
      </c>
      <c r="F10" s="126">
        <f t="shared" si="1"/>
        <v>54000</v>
      </c>
      <c r="G10" s="125">
        <v>0</v>
      </c>
      <c r="H10" s="127">
        <f t="shared" si="0"/>
        <v>54000</v>
      </c>
      <c r="I10" s="127">
        <v>0</v>
      </c>
      <c r="J10" s="127">
        <f t="shared" si="2"/>
        <v>54000</v>
      </c>
    </row>
    <row r="11" spans="1:10" ht="12.75">
      <c r="A11" s="123" t="s">
        <v>185</v>
      </c>
      <c r="B11" s="128" t="s">
        <v>186</v>
      </c>
      <c r="C11" s="125">
        <v>0</v>
      </c>
      <c r="D11" s="125">
        <v>0</v>
      </c>
      <c r="E11" s="125">
        <v>0</v>
      </c>
      <c r="F11" s="126">
        <f t="shared" si="1"/>
        <v>0</v>
      </c>
      <c r="G11" s="125">
        <v>0</v>
      </c>
      <c r="H11" s="127">
        <f t="shared" si="0"/>
        <v>0</v>
      </c>
      <c r="I11" s="127">
        <v>0</v>
      </c>
      <c r="J11" s="127">
        <f t="shared" si="2"/>
        <v>0</v>
      </c>
    </row>
    <row r="12" spans="1:10" ht="12.75">
      <c r="A12" s="123" t="s">
        <v>187</v>
      </c>
      <c r="B12" s="124" t="s">
        <v>188</v>
      </c>
      <c r="C12" s="125">
        <v>0</v>
      </c>
      <c r="D12" s="125">
        <v>0</v>
      </c>
      <c r="E12" s="125">
        <v>0</v>
      </c>
      <c r="F12" s="126">
        <f t="shared" si="1"/>
        <v>0</v>
      </c>
      <c r="G12" s="125">
        <v>0</v>
      </c>
      <c r="H12" s="127">
        <f t="shared" si="0"/>
        <v>0</v>
      </c>
      <c r="I12" s="127">
        <v>0</v>
      </c>
      <c r="J12" s="127">
        <f t="shared" si="2"/>
        <v>0</v>
      </c>
    </row>
    <row r="13" spans="1:10" ht="12.75">
      <c r="A13" s="123" t="s">
        <v>189</v>
      </c>
      <c r="B13" s="124" t="s">
        <v>190</v>
      </c>
      <c r="C13" s="125">
        <v>0</v>
      </c>
      <c r="D13" s="125">
        <v>0</v>
      </c>
      <c r="E13" s="125">
        <v>0</v>
      </c>
      <c r="F13" s="126">
        <f t="shared" si="1"/>
        <v>0</v>
      </c>
      <c r="G13" s="125">
        <v>0</v>
      </c>
      <c r="H13" s="127">
        <f t="shared" si="0"/>
        <v>0</v>
      </c>
      <c r="I13" s="127">
        <v>0</v>
      </c>
      <c r="J13" s="127">
        <f t="shared" si="2"/>
        <v>0</v>
      </c>
    </row>
    <row r="14" spans="1:10" ht="12.75">
      <c r="A14" s="123" t="s">
        <v>191</v>
      </c>
      <c r="B14" s="124" t="s">
        <v>192</v>
      </c>
      <c r="C14" s="125">
        <v>235000</v>
      </c>
      <c r="D14" s="125">
        <v>0</v>
      </c>
      <c r="E14" s="125">
        <v>0</v>
      </c>
      <c r="F14" s="126">
        <f t="shared" si="1"/>
        <v>235000</v>
      </c>
      <c r="G14" s="125">
        <v>0</v>
      </c>
      <c r="H14" s="127">
        <f t="shared" si="0"/>
        <v>235000</v>
      </c>
      <c r="I14" s="127">
        <v>0</v>
      </c>
      <c r="J14" s="127">
        <f t="shared" si="2"/>
        <v>235000</v>
      </c>
    </row>
    <row r="15" spans="1:10" ht="12.75">
      <c r="A15" s="123" t="s">
        <v>193</v>
      </c>
      <c r="B15" s="124" t="s">
        <v>194</v>
      </c>
      <c r="C15" s="125">
        <v>1163741</v>
      </c>
      <c r="D15" s="125">
        <v>0</v>
      </c>
      <c r="E15" s="125">
        <v>0</v>
      </c>
      <c r="F15" s="126">
        <f t="shared" si="1"/>
        <v>1163741</v>
      </c>
      <c r="G15" s="125">
        <v>0</v>
      </c>
      <c r="H15" s="127">
        <f t="shared" si="0"/>
        <v>1163741</v>
      </c>
      <c r="I15" s="127">
        <v>0</v>
      </c>
      <c r="J15" s="127">
        <f t="shared" si="2"/>
        <v>1163741</v>
      </c>
    </row>
    <row r="16" spans="1:10" ht="12.75">
      <c r="A16" s="123" t="s">
        <v>195</v>
      </c>
      <c r="B16" s="124" t="s">
        <v>196</v>
      </c>
      <c r="C16" s="125">
        <v>1100</v>
      </c>
      <c r="D16" s="125">
        <v>0</v>
      </c>
      <c r="E16" s="125">
        <v>0</v>
      </c>
      <c r="F16" s="126">
        <f t="shared" si="1"/>
        <v>1100</v>
      </c>
      <c r="G16" s="125">
        <v>0</v>
      </c>
      <c r="H16" s="127">
        <f t="shared" si="0"/>
        <v>1100</v>
      </c>
      <c r="I16" s="127">
        <v>0</v>
      </c>
      <c r="J16" s="127">
        <f t="shared" si="2"/>
        <v>1100</v>
      </c>
    </row>
    <row r="17" spans="1:10" ht="13.5" thickBot="1">
      <c r="A17" s="123" t="s">
        <v>197</v>
      </c>
      <c r="B17" s="124" t="s">
        <v>198</v>
      </c>
      <c r="C17" s="125">
        <f>38730101.3+12225</f>
        <v>38742326.3</v>
      </c>
      <c r="D17" s="125">
        <v>0</v>
      </c>
      <c r="E17" s="125">
        <v>0</v>
      </c>
      <c r="F17" s="126">
        <f t="shared" si="1"/>
        <v>38742326.3</v>
      </c>
      <c r="G17" s="125">
        <v>0</v>
      </c>
      <c r="H17" s="127">
        <f t="shared" si="0"/>
        <v>38742326.3</v>
      </c>
      <c r="I17" s="127">
        <v>0</v>
      </c>
      <c r="J17" s="127">
        <f t="shared" si="2"/>
        <v>38742326.3</v>
      </c>
    </row>
    <row r="18" spans="1:10" ht="13.5" thickBot="1">
      <c r="A18" s="157" t="s">
        <v>199</v>
      </c>
      <c r="B18" s="157"/>
      <c r="C18" s="158">
        <f>SUM(C8:C17)</f>
        <v>40196567.3</v>
      </c>
      <c r="D18" s="158">
        <f>SUM(D8:D17)</f>
        <v>0</v>
      </c>
      <c r="E18" s="158">
        <f>SUM(E8:E17)</f>
        <v>522.7</v>
      </c>
      <c r="F18" s="159">
        <f>SUM(C18:E18)</f>
        <v>40197090</v>
      </c>
      <c r="G18" s="158">
        <v>0</v>
      </c>
      <c r="H18" s="160">
        <f t="shared" si="0"/>
        <v>40197090</v>
      </c>
      <c r="I18" s="160">
        <v>0</v>
      </c>
      <c r="J18" s="160">
        <f>SUM(H18:I18)</f>
        <v>40197090</v>
      </c>
    </row>
    <row r="19" spans="1:7" ht="12.75">
      <c r="A19" s="129"/>
      <c r="B19" s="117"/>
      <c r="C19" s="130"/>
      <c r="D19" s="130"/>
      <c r="E19" s="130"/>
      <c r="F19" s="130"/>
      <c r="G19" s="130"/>
    </row>
    <row r="20" spans="1:10" ht="12.75">
      <c r="A20" s="170" t="s">
        <v>200</v>
      </c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ht="13.5" thickBot="1">
      <c r="A21" s="129"/>
      <c r="B21" s="117"/>
      <c r="C21" s="131"/>
      <c r="D21" s="117"/>
      <c r="E21" s="130"/>
      <c r="G21" s="117"/>
      <c r="J21" s="21" t="s">
        <v>1831</v>
      </c>
    </row>
    <row r="22" spans="1:10" ht="51.75" customHeight="1" thickBot="1">
      <c r="A22" s="152" t="s">
        <v>171</v>
      </c>
      <c r="B22" s="153" t="s">
        <v>172</v>
      </c>
      <c r="C22" s="153" t="s">
        <v>173</v>
      </c>
      <c r="D22" s="153" t="s">
        <v>174</v>
      </c>
      <c r="E22" s="153" t="s">
        <v>175</v>
      </c>
      <c r="F22" s="154" t="s">
        <v>176</v>
      </c>
      <c r="G22" s="155" t="s">
        <v>201</v>
      </c>
      <c r="H22" s="156" t="s">
        <v>178</v>
      </c>
      <c r="I22" s="164" t="s">
        <v>1451</v>
      </c>
      <c r="J22" s="156" t="s">
        <v>2086</v>
      </c>
    </row>
    <row r="23" spans="1:10" ht="12.75">
      <c r="A23" s="132"/>
      <c r="B23" s="133"/>
      <c r="C23" s="133"/>
      <c r="D23" s="133"/>
      <c r="E23" s="133"/>
      <c r="F23" s="134"/>
      <c r="G23" s="133"/>
      <c r="H23" s="135"/>
      <c r="I23" s="135"/>
      <c r="J23" s="135"/>
    </row>
    <row r="24" spans="1:10" ht="12.75">
      <c r="A24" s="136" t="s">
        <v>179</v>
      </c>
      <c r="B24" s="124" t="s">
        <v>180</v>
      </c>
      <c r="C24" s="125">
        <v>337351</v>
      </c>
      <c r="D24" s="125">
        <v>0</v>
      </c>
      <c r="E24" s="125">
        <v>0</v>
      </c>
      <c r="F24" s="126">
        <f>SUM(C24:E24)</f>
        <v>337351</v>
      </c>
      <c r="G24" s="125">
        <v>0</v>
      </c>
      <c r="H24" s="127">
        <f>SUM(F24:G24)</f>
        <v>337351</v>
      </c>
      <c r="I24" s="127">
        <v>0</v>
      </c>
      <c r="J24" s="127">
        <f>SUM(H24:I24)</f>
        <v>337351</v>
      </c>
    </row>
    <row r="25" spans="1:10" ht="12.75">
      <c r="A25" s="136" t="s">
        <v>181</v>
      </c>
      <c r="B25" s="124" t="s">
        <v>182</v>
      </c>
      <c r="C25" s="125">
        <v>1443997</v>
      </c>
      <c r="D25" s="125">
        <v>0</v>
      </c>
      <c r="E25" s="125">
        <v>0</v>
      </c>
      <c r="F25" s="126">
        <f aca="true" t="shared" si="3" ref="F25:F33">SUM(C25:E25)</f>
        <v>1443997</v>
      </c>
      <c r="G25" s="125">
        <v>0</v>
      </c>
      <c r="H25" s="127">
        <f aca="true" t="shared" si="4" ref="H25:H33">SUM(F25:G25)</f>
        <v>1443997</v>
      </c>
      <c r="I25" s="127">
        <v>0</v>
      </c>
      <c r="J25" s="127">
        <f aca="true" t="shared" si="5" ref="J25:J33">SUM(H25:I25)</f>
        <v>1443997</v>
      </c>
    </row>
    <row r="26" spans="1:10" ht="12.75">
      <c r="A26" s="136" t="s">
        <v>183</v>
      </c>
      <c r="B26" s="124" t="s">
        <v>184</v>
      </c>
      <c r="C26" s="125">
        <f>9714298</f>
        <v>9714298</v>
      </c>
      <c r="D26" s="125">
        <v>0</v>
      </c>
      <c r="E26" s="125">
        <v>0</v>
      </c>
      <c r="F26" s="126">
        <f t="shared" si="3"/>
        <v>9714298</v>
      </c>
      <c r="G26" s="125">
        <v>0</v>
      </c>
      <c r="H26" s="127">
        <f t="shared" si="4"/>
        <v>9714298</v>
      </c>
      <c r="I26" s="127">
        <v>0</v>
      </c>
      <c r="J26" s="127">
        <f t="shared" si="5"/>
        <v>9714298</v>
      </c>
    </row>
    <row r="27" spans="1:10" ht="12.75">
      <c r="A27" s="136" t="s">
        <v>185</v>
      </c>
      <c r="B27" s="128" t="s">
        <v>186</v>
      </c>
      <c r="C27" s="125">
        <v>8327913</v>
      </c>
      <c r="D27" s="125">
        <v>0</v>
      </c>
      <c r="E27" s="125">
        <v>0</v>
      </c>
      <c r="F27" s="126">
        <f t="shared" si="3"/>
        <v>8327913</v>
      </c>
      <c r="G27" s="125">
        <v>0</v>
      </c>
      <c r="H27" s="127">
        <f t="shared" si="4"/>
        <v>8327913</v>
      </c>
      <c r="I27" s="127">
        <v>0</v>
      </c>
      <c r="J27" s="127">
        <f t="shared" si="5"/>
        <v>8327913</v>
      </c>
    </row>
    <row r="28" spans="1:10" ht="12.75">
      <c r="A28" s="136" t="s">
        <v>187</v>
      </c>
      <c r="B28" s="124" t="s">
        <v>188</v>
      </c>
      <c r="C28" s="125">
        <v>1105674</v>
      </c>
      <c r="D28" s="125">
        <v>0</v>
      </c>
      <c r="E28" s="125">
        <v>0</v>
      </c>
      <c r="F28" s="126">
        <f t="shared" si="3"/>
        <v>1105674</v>
      </c>
      <c r="G28" s="125">
        <v>0</v>
      </c>
      <c r="H28" s="127">
        <f t="shared" si="4"/>
        <v>1105674</v>
      </c>
      <c r="I28" s="127">
        <v>0</v>
      </c>
      <c r="J28" s="127">
        <f t="shared" si="5"/>
        <v>1105674</v>
      </c>
    </row>
    <row r="29" spans="1:10" ht="12.75">
      <c r="A29" s="136" t="s">
        <v>189</v>
      </c>
      <c r="B29" s="124" t="s">
        <v>190</v>
      </c>
      <c r="C29" s="125">
        <v>1485126</v>
      </c>
      <c r="D29" s="125">
        <v>0</v>
      </c>
      <c r="E29" s="125">
        <v>0</v>
      </c>
      <c r="F29" s="126">
        <f t="shared" si="3"/>
        <v>1485126</v>
      </c>
      <c r="G29" s="125">
        <v>50400</v>
      </c>
      <c r="H29" s="127">
        <f t="shared" si="4"/>
        <v>1535526</v>
      </c>
      <c r="I29" s="127">
        <f>11000+8800</f>
        <v>19800</v>
      </c>
      <c r="J29" s="127">
        <f t="shared" si="5"/>
        <v>1555326</v>
      </c>
    </row>
    <row r="30" spans="1:10" ht="12.75">
      <c r="A30" s="136" t="s">
        <v>191</v>
      </c>
      <c r="B30" s="124" t="s">
        <v>192</v>
      </c>
      <c r="C30" s="125">
        <v>1882058</v>
      </c>
      <c r="D30" s="125">
        <v>0</v>
      </c>
      <c r="E30" s="125">
        <v>0</v>
      </c>
      <c r="F30" s="126">
        <f t="shared" si="3"/>
        <v>1882058</v>
      </c>
      <c r="G30" s="125">
        <v>0</v>
      </c>
      <c r="H30" s="127">
        <f t="shared" si="4"/>
        <v>1882058</v>
      </c>
      <c r="I30" s="127">
        <v>0</v>
      </c>
      <c r="J30" s="127">
        <f t="shared" si="5"/>
        <v>1882058</v>
      </c>
    </row>
    <row r="31" spans="1:10" ht="12.75">
      <c r="A31" s="136" t="s">
        <v>193</v>
      </c>
      <c r="B31" s="124" t="s">
        <v>194</v>
      </c>
      <c r="C31" s="125">
        <v>548766</v>
      </c>
      <c r="D31" s="125">
        <v>0</v>
      </c>
      <c r="E31" s="137">
        <v>0</v>
      </c>
      <c r="F31" s="126">
        <f t="shared" si="3"/>
        <v>548766</v>
      </c>
      <c r="G31" s="125">
        <v>0</v>
      </c>
      <c r="H31" s="127">
        <f t="shared" si="4"/>
        <v>548766</v>
      </c>
      <c r="I31" s="127">
        <v>0</v>
      </c>
      <c r="J31" s="127">
        <f t="shared" si="5"/>
        <v>548766</v>
      </c>
    </row>
    <row r="32" spans="1:10" ht="12.75">
      <c r="A32" s="136" t="s">
        <v>195</v>
      </c>
      <c r="B32" s="124" t="s">
        <v>196</v>
      </c>
      <c r="C32" s="125">
        <f>2725360+50000</f>
        <v>2775360</v>
      </c>
      <c r="D32" s="125">
        <v>0</v>
      </c>
      <c r="E32" s="125">
        <v>0</v>
      </c>
      <c r="F32" s="126">
        <f t="shared" si="3"/>
        <v>2775360</v>
      </c>
      <c r="G32" s="125">
        <v>0</v>
      </c>
      <c r="H32" s="127">
        <f t="shared" si="4"/>
        <v>2775360</v>
      </c>
      <c r="I32" s="127">
        <v>0</v>
      </c>
      <c r="J32" s="127">
        <f t="shared" si="5"/>
        <v>2775360</v>
      </c>
    </row>
    <row r="33" spans="1:10" ht="13.5" thickBot="1">
      <c r="A33" s="136" t="s">
        <v>197</v>
      </c>
      <c r="B33" s="124" t="s">
        <v>198</v>
      </c>
      <c r="C33" s="125">
        <v>2975568</v>
      </c>
      <c r="D33" s="125">
        <v>0</v>
      </c>
      <c r="E33" s="125">
        <v>0</v>
      </c>
      <c r="F33" s="126">
        <f t="shared" si="3"/>
        <v>2975568</v>
      </c>
      <c r="G33" s="125">
        <v>0</v>
      </c>
      <c r="H33" s="127">
        <f t="shared" si="4"/>
        <v>2975568</v>
      </c>
      <c r="I33" s="127">
        <v>-11000</v>
      </c>
      <c r="J33" s="127">
        <f t="shared" si="5"/>
        <v>2964568</v>
      </c>
    </row>
    <row r="34" spans="1:10" ht="13.5" thickBot="1">
      <c r="A34" s="157" t="s">
        <v>199</v>
      </c>
      <c r="B34" s="157"/>
      <c r="C34" s="158">
        <f>SUM(C24:C33)</f>
        <v>30596111</v>
      </c>
      <c r="D34" s="158">
        <f>SUM(D24:D33)</f>
        <v>0</v>
      </c>
      <c r="E34" s="158">
        <f>SUM(E24:E33)</f>
        <v>0</v>
      </c>
      <c r="F34" s="159">
        <f>SUM(C34:E34)</f>
        <v>30596111</v>
      </c>
      <c r="G34" s="158">
        <f>SUM(G24:G33)</f>
        <v>50400</v>
      </c>
      <c r="H34" s="160">
        <f>SUM(F34:G34)</f>
        <v>30646511</v>
      </c>
      <c r="I34" s="160">
        <f>SUM(I24:I33)</f>
        <v>8800</v>
      </c>
      <c r="J34" s="160">
        <f>SUM(H34:I34)</f>
        <v>30655311</v>
      </c>
    </row>
    <row r="35" spans="1:8" s="118" customFormat="1" ht="12.75">
      <c r="A35" s="138"/>
      <c r="B35" s="138"/>
      <c r="C35" s="139"/>
      <c r="D35" s="139"/>
      <c r="E35" s="139"/>
      <c r="F35" s="140"/>
      <c r="G35" s="139"/>
      <c r="H35" s="141"/>
    </row>
    <row r="36" spans="1:8" s="118" customFormat="1" ht="12.75">
      <c r="A36" s="138"/>
      <c r="B36" s="138"/>
      <c r="C36" s="139"/>
      <c r="D36" s="139"/>
      <c r="E36" s="139"/>
      <c r="F36" s="140"/>
      <c r="G36" s="139"/>
      <c r="H36" s="141"/>
    </row>
    <row r="37" spans="1:10" ht="12.75">
      <c r="A37" s="169" t="s">
        <v>202</v>
      </c>
      <c r="B37" s="169"/>
      <c r="C37" s="169"/>
      <c r="D37" s="169"/>
      <c r="E37" s="169"/>
      <c r="F37" s="169"/>
      <c r="G37" s="169"/>
      <c r="H37" s="169"/>
      <c r="I37" s="169"/>
      <c r="J37" s="169"/>
    </row>
    <row r="38" spans="1:10" ht="13.5" thickBot="1">
      <c r="A38" s="117"/>
      <c r="B38" s="117"/>
      <c r="C38" s="117"/>
      <c r="D38" s="117"/>
      <c r="E38" s="117"/>
      <c r="G38" s="117"/>
      <c r="J38" s="21" t="s">
        <v>1831</v>
      </c>
    </row>
    <row r="39" spans="1:10" ht="51.75" thickBot="1">
      <c r="A39" s="152" t="s">
        <v>171</v>
      </c>
      <c r="B39" s="153" t="s">
        <v>172</v>
      </c>
      <c r="C39" s="153" t="s">
        <v>173</v>
      </c>
      <c r="D39" s="153" t="s">
        <v>174</v>
      </c>
      <c r="E39" s="153" t="s">
        <v>175</v>
      </c>
      <c r="F39" s="154" t="s">
        <v>176</v>
      </c>
      <c r="G39" s="155" t="s">
        <v>177</v>
      </c>
      <c r="H39" s="156" t="s">
        <v>178</v>
      </c>
      <c r="I39" s="164" t="s">
        <v>1451</v>
      </c>
      <c r="J39" s="156" t="s">
        <v>2086</v>
      </c>
    </row>
    <row r="40" spans="1:10" ht="12.75">
      <c r="A40" s="132"/>
      <c r="B40" s="133"/>
      <c r="C40" s="133"/>
      <c r="D40" s="133"/>
      <c r="E40" s="133"/>
      <c r="F40" s="134"/>
      <c r="G40" s="133"/>
      <c r="H40" s="135"/>
      <c r="I40" s="135"/>
      <c r="J40" s="135"/>
    </row>
    <row r="41" spans="1:10" ht="12.75">
      <c r="A41" s="136" t="s">
        <v>179</v>
      </c>
      <c r="B41" s="124" t="s">
        <v>180</v>
      </c>
      <c r="C41" s="125">
        <v>694000</v>
      </c>
      <c r="D41" s="125">
        <v>0</v>
      </c>
      <c r="E41" s="125">
        <v>0</v>
      </c>
      <c r="F41" s="126">
        <f>SUM(C41:E41)</f>
        <v>694000</v>
      </c>
      <c r="G41" s="125">
        <v>0</v>
      </c>
      <c r="H41" s="127">
        <f>SUM(F41:G41)</f>
        <v>694000</v>
      </c>
      <c r="I41" s="127">
        <v>0</v>
      </c>
      <c r="J41" s="127">
        <f>SUM(H41:I41)</f>
        <v>694000</v>
      </c>
    </row>
    <row r="42" spans="1:10" ht="12.75">
      <c r="A42" s="136" t="s">
        <v>181</v>
      </c>
      <c r="B42" s="124" t="s">
        <v>182</v>
      </c>
      <c r="C42" s="142">
        <f>1985000+22170-522.7</f>
        <v>2006647.3</v>
      </c>
      <c r="D42" s="125">
        <v>0</v>
      </c>
      <c r="E42" s="125">
        <v>522.7</v>
      </c>
      <c r="F42" s="126">
        <f aca="true" t="shared" si="6" ref="F42:F50">SUM(C42:E42)</f>
        <v>2007170</v>
      </c>
      <c r="G42" s="125">
        <v>1065590</v>
      </c>
      <c r="H42" s="127">
        <f aca="true" t="shared" si="7" ref="H42:H50">SUM(F42:G42)</f>
        <v>3072760</v>
      </c>
      <c r="I42" s="127">
        <v>0</v>
      </c>
      <c r="J42" s="127">
        <f aca="true" t="shared" si="8" ref="J42:J50">SUM(H42:I42)</f>
        <v>3072760</v>
      </c>
    </row>
    <row r="43" spans="1:10" ht="12.75">
      <c r="A43" s="136" t="s">
        <v>183</v>
      </c>
      <c r="B43" s="124" t="s">
        <v>184</v>
      </c>
      <c r="C43" s="125">
        <v>8379778</v>
      </c>
      <c r="D43" s="125">
        <v>0</v>
      </c>
      <c r="E43" s="125">
        <v>0</v>
      </c>
      <c r="F43" s="126">
        <f t="shared" si="6"/>
        <v>8379778</v>
      </c>
      <c r="G43" s="125">
        <v>2763450</v>
      </c>
      <c r="H43" s="127">
        <f t="shared" si="7"/>
        <v>11143228</v>
      </c>
      <c r="I43" s="127">
        <v>0</v>
      </c>
      <c r="J43" s="127">
        <f t="shared" si="8"/>
        <v>11143228</v>
      </c>
    </row>
    <row r="44" spans="1:10" ht="12.75">
      <c r="A44" s="136" t="s">
        <v>185</v>
      </c>
      <c r="B44" s="124" t="s">
        <v>186</v>
      </c>
      <c r="C44" s="125">
        <f>550000+15000</f>
        <v>565000</v>
      </c>
      <c r="D44" s="125">
        <v>0</v>
      </c>
      <c r="E44" s="125">
        <v>0</v>
      </c>
      <c r="F44" s="126">
        <f t="shared" si="6"/>
        <v>565000</v>
      </c>
      <c r="G44" s="125">
        <v>0</v>
      </c>
      <c r="H44" s="127">
        <f t="shared" si="7"/>
        <v>565000</v>
      </c>
      <c r="I44" s="127">
        <v>0</v>
      </c>
      <c r="J44" s="127">
        <f t="shared" si="8"/>
        <v>565000</v>
      </c>
    </row>
    <row r="45" spans="1:10" ht="12.75">
      <c r="A45" s="136" t="s">
        <v>187</v>
      </c>
      <c r="B45" s="124" t="s">
        <v>188</v>
      </c>
      <c r="C45" s="125">
        <v>350000</v>
      </c>
      <c r="D45" s="125">
        <v>0</v>
      </c>
      <c r="E45" s="125">
        <v>0</v>
      </c>
      <c r="F45" s="126">
        <f t="shared" si="6"/>
        <v>350000</v>
      </c>
      <c r="G45" s="125">
        <v>0</v>
      </c>
      <c r="H45" s="127">
        <f t="shared" si="7"/>
        <v>350000</v>
      </c>
      <c r="I45" s="127">
        <v>0</v>
      </c>
      <c r="J45" s="127">
        <f t="shared" si="8"/>
        <v>350000</v>
      </c>
    </row>
    <row r="46" spans="1:10" ht="12.75">
      <c r="A46" s="136" t="s">
        <v>189</v>
      </c>
      <c r="B46" s="124" t="s">
        <v>190</v>
      </c>
      <c r="C46" s="125">
        <v>365000</v>
      </c>
      <c r="D46" s="125">
        <v>0</v>
      </c>
      <c r="E46" s="125">
        <v>0</v>
      </c>
      <c r="F46" s="126">
        <f t="shared" si="6"/>
        <v>365000</v>
      </c>
      <c r="G46" s="125">
        <v>32080</v>
      </c>
      <c r="H46" s="127">
        <f t="shared" si="7"/>
        <v>397080</v>
      </c>
      <c r="I46" s="127">
        <v>-8800</v>
      </c>
      <c r="J46" s="127">
        <f t="shared" si="8"/>
        <v>388280</v>
      </c>
    </row>
    <row r="47" spans="1:10" ht="12.75">
      <c r="A47" s="136" t="s">
        <v>191</v>
      </c>
      <c r="B47" s="124" t="s">
        <v>192</v>
      </c>
      <c r="C47" s="125">
        <v>270000</v>
      </c>
      <c r="D47" s="125">
        <v>0</v>
      </c>
      <c r="E47" s="125">
        <v>0</v>
      </c>
      <c r="F47" s="126">
        <f t="shared" si="6"/>
        <v>270000</v>
      </c>
      <c r="G47" s="125">
        <v>0</v>
      </c>
      <c r="H47" s="127">
        <f t="shared" si="7"/>
        <v>270000</v>
      </c>
      <c r="I47" s="127">
        <v>0</v>
      </c>
      <c r="J47" s="127">
        <f t="shared" si="8"/>
        <v>270000</v>
      </c>
    </row>
    <row r="48" spans="1:10" ht="12.75">
      <c r="A48" s="136" t="s">
        <v>193</v>
      </c>
      <c r="B48" s="124" t="s">
        <v>194</v>
      </c>
      <c r="C48" s="125">
        <v>410000</v>
      </c>
      <c r="D48" s="125">
        <v>0</v>
      </c>
      <c r="E48" s="125">
        <v>0</v>
      </c>
      <c r="F48" s="126">
        <f t="shared" si="6"/>
        <v>410000</v>
      </c>
      <c r="G48" s="125">
        <v>2450</v>
      </c>
      <c r="H48" s="127">
        <f t="shared" si="7"/>
        <v>412450</v>
      </c>
      <c r="I48" s="127">
        <v>0</v>
      </c>
      <c r="J48" s="127">
        <f t="shared" si="8"/>
        <v>412450</v>
      </c>
    </row>
    <row r="49" spans="1:10" ht="12.75">
      <c r="A49" s="136" t="s">
        <v>195</v>
      </c>
      <c r="B49" s="124" t="s">
        <v>196</v>
      </c>
      <c r="C49" s="125">
        <v>1320000</v>
      </c>
      <c r="D49" s="125">
        <v>0</v>
      </c>
      <c r="E49" s="125">
        <v>0</v>
      </c>
      <c r="F49" s="126">
        <f t="shared" si="6"/>
        <v>1320000</v>
      </c>
      <c r="G49" s="125">
        <v>2300</v>
      </c>
      <c r="H49" s="127">
        <f t="shared" si="7"/>
        <v>1322300</v>
      </c>
      <c r="I49" s="127">
        <v>0</v>
      </c>
      <c r="J49" s="127">
        <f t="shared" si="8"/>
        <v>1322300</v>
      </c>
    </row>
    <row r="50" spans="1:10" ht="13.5" thickBot="1">
      <c r="A50" s="136" t="s">
        <v>197</v>
      </c>
      <c r="B50" s="124" t="s">
        <v>198</v>
      </c>
      <c r="C50" s="142">
        <v>0</v>
      </c>
      <c r="D50" s="142">
        <v>0</v>
      </c>
      <c r="E50" s="142">
        <v>0</v>
      </c>
      <c r="F50" s="126">
        <f t="shared" si="6"/>
        <v>0</v>
      </c>
      <c r="G50" s="142">
        <v>0</v>
      </c>
      <c r="H50" s="127">
        <f t="shared" si="7"/>
        <v>0</v>
      </c>
      <c r="I50" s="127">
        <v>0</v>
      </c>
      <c r="J50" s="127">
        <f t="shared" si="8"/>
        <v>0</v>
      </c>
    </row>
    <row r="51" spans="1:10" ht="13.5" thickBot="1">
      <c r="A51" s="157" t="s">
        <v>199</v>
      </c>
      <c r="B51" s="157"/>
      <c r="C51" s="158">
        <f>SUM(C41:C50)</f>
        <v>14360425.3</v>
      </c>
      <c r="D51" s="158">
        <f>SUM(D41:D50)</f>
        <v>0</v>
      </c>
      <c r="E51" s="158">
        <f>SUM(E41:E50)</f>
        <v>522.7</v>
      </c>
      <c r="F51" s="159">
        <f>SUM(C51:E51)</f>
        <v>14360948</v>
      </c>
      <c r="G51" s="158">
        <f>SUM(G41:G50)</f>
        <v>3865870</v>
      </c>
      <c r="H51" s="160">
        <f>SUM(F51:G51)</f>
        <v>18226818</v>
      </c>
      <c r="I51" s="160">
        <f>SUM(I41:I50)</f>
        <v>-8800</v>
      </c>
      <c r="J51" s="160">
        <f>SUM(H51:I51)</f>
        <v>18218018</v>
      </c>
    </row>
    <row r="52" spans="1:7" ht="12.75">
      <c r="A52" s="117"/>
      <c r="B52" s="117"/>
      <c r="C52" s="117"/>
      <c r="D52" s="117"/>
      <c r="E52" s="117"/>
      <c r="F52" s="117"/>
      <c r="G52" s="117"/>
    </row>
    <row r="53" spans="1:10" ht="12.75">
      <c r="A53" s="169" t="s">
        <v>203</v>
      </c>
      <c r="B53" s="169"/>
      <c r="C53" s="169"/>
      <c r="D53" s="169"/>
      <c r="E53" s="169"/>
      <c r="F53" s="169"/>
      <c r="G53" s="169"/>
      <c r="H53" s="169"/>
      <c r="I53" s="169"/>
      <c r="J53" s="169"/>
    </row>
    <row r="54" spans="1:10" ht="13.5" thickBot="1">
      <c r="A54" s="117"/>
      <c r="B54" s="117"/>
      <c r="C54" s="117"/>
      <c r="D54" s="117"/>
      <c r="E54" s="117"/>
      <c r="G54" s="117"/>
      <c r="J54" s="21" t="s">
        <v>1831</v>
      </c>
    </row>
    <row r="55" spans="1:10" ht="51.75" thickBot="1">
      <c r="A55" s="152" t="s">
        <v>171</v>
      </c>
      <c r="B55" s="153" t="s">
        <v>172</v>
      </c>
      <c r="C55" s="153" t="s">
        <v>173</v>
      </c>
      <c r="D55" s="153" t="s">
        <v>174</v>
      </c>
      <c r="E55" s="153" t="s">
        <v>175</v>
      </c>
      <c r="F55" s="154" t="s">
        <v>176</v>
      </c>
      <c r="G55" s="155" t="s">
        <v>177</v>
      </c>
      <c r="H55" s="156" t="s">
        <v>178</v>
      </c>
      <c r="I55" s="164" t="s">
        <v>1451</v>
      </c>
      <c r="J55" s="156" t="s">
        <v>2086</v>
      </c>
    </row>
    <row r="56" spans="1:10" ht="12.75">
      <c r="A56" s="132"/>
      <c r="B56" s="133"/>
      <c r="C56" s="133"/>
      <c r="D56" s="133"/>
      <c r="E56" s="133"/>
      <c r="F56" s="134"/>
      <c r="G56" s="143"/>
      <c r="H56" s="135"/>
      <c r="I56" s="135"/>
      <c r="J56" s="135"/>
    </row>
    <row r="57" spans="1:10" ht="12.75">
      <c r="A57" s="136" t="s">
        <v>179</v>
      </c>
      <c r="B57" s="124" t="s">
        <v>180</v>
      </c>
      <c r="C57" s="125">
        <f aca="true" t="shared" si="9" ref="C57:E66">C24+C41</f>
        <v>1031351</v>
      </c>
      <c r="D57" s="125">
        <f t="shared" si="9"/>
        <v>0</v>
      </c>
      <c r="E57" s="125">
        <f t="shared" si="9"/>
        <v>0</v>
      </c>
      <c r="F57" s="126">
        <f>SUM(C57:E57)</f>
        <v>1031351</v>
      </c>
      <c r="G57" s="125">
        <f aca="true" t="shared" si="10" ref="G57:G66">G24+G41</f>
        <v>0</v>
      </c>
      <c r="H57" s="127">
        <f>SUM(F57:G57)</f>
        <v>1031351</v>
      </c>
      <c r="I57" s="125">
        <f aca="true" t="shared" si="11" ref="I57:J67">I24+I41</f>
        <v>0</v>
      </c>
      <c r="J57" s="125">
        <f t="shared" si="11"/>
        <v>1031351</v>
      </c>
    </row>
    <row r="58" spans="1:10" ht="12.75">
      <c r="A58" s="136" t="s">
        <v>181</v>
      </c>
      <c r="B58" s="124" t="s">
        <v>182</v>
      </c>
      <c r="C58" s="142">
        <f t="shared" si="9"/>
        <v>3450644.3</v>
      </c>
      <c r="D58" s="125">
        <f t="shared" si="9"/>
        <v>0</v>
      </c>
      <c r="E58" s="125">
        <f t="shared" si="9"/>
        <v>522.7</v>
      </c>
      <c r="F58" s="126">
        <f aca="true" t="shared" si="12" ref="F58:F66">SUM(C58:E58)</f>
        <v>3451167</v>
      </c>
      <c r="G58" s="125">
        <f t="shared" si="10"/>
        <v>1065590</v>
      </c>
      <c r="H58" s="127">
        <f aca="true" t="shared" si="13" ref="H58:H66">SUM(F58:G58)</f>
        <v>4516757</v>
      </c>
      <c r="I58" s="125">
        <f t="shared" si="11"/>
        <v>0</v>
      </c>
      <c r="J58" s="125">
        <f t="shared" si="11"/>
        <v>4516757</v>
      </c>
    </row>
    <row r="59" spans="1:10" ht="12.75">
      <c r="A59" s="136" t="s">
        <v>183</v>
      </c>
      <c r="B59" s="124" t="s">
        <v>184</v>
      </c>
      <c r="C59" s="125">
        <f t="shared" si="9"/>
        <v>18094076</v>
      </c>
      <c r="D59" s="125">
        <f t="shared" si="9"/>
        <v>0</v>
      </c>
      <c r="E59" s="125">
        <f t="shared" si="9"/>
        <v>0</v>
      </c>
      <c r="F59" s="126">
        <f t="shared" si="12"/>
        <v>18094076</v>
      </c>
      <c r="G59" s="125">
        <f t="shared" si="10"/>
        <v>2763450</v>
      </c>
      <c r="H59" s="127">
        <f t="shared" si="13"/>
        <v>20857526</v>
      </c>
      <c r="I59" s="125">
        <f t="shared" si="11"/>
        <v>0</v>
      </c>
      <c r="J59" s="125">
        <f t="shared" si="11"/>
        <v>20857526</v>
      </c>
    </row>
    <row r="60" spans="1:10" ht="12.75">
      <c r="A60" s="136" t="s">
        <v>185</v>
      </c>
      <c r="B60" s="124" t="s">
        <v>186</v>
      </c>
      <c r="C60" s="125">
        <f t="shared" si="9"/>
        <v>8892913</v>
      </c>
      <c r="D60" s="125">
        <f t="shared" si="9"/>
        <v>0</v>
      </c>
      <c r="E60" s="125">
        <f t="shared" si="9"/>
        <v>0</v>
      </c>
      <c r="F60" s="126">
        <f t="shared" si="12"/>
        <v>8892913</v>
      </c>
      <c r="G60" s="125">
        <f t="shared" si="10"/>
        <v>0</v>
      </c>
      <c r="H60" s="127">
        <f t="shared" si="13"/>
        <v>8892913</v>
      </c>
      <c r="I60" s="125">
        <f t="shared" si="11"/>
        <v>0</v>
      </c>
      <c r="J60" s="125">
        <f t="shared" si="11"/>
        <v>8892913</v>
      </c>
    </row>
    <row r="61" spans="1:10" ht="12.75">
      <c r="A61" s="136" t="s">
        <v>187</v>
      </c>
      <c r="B61" s="124" t="s">
        <v>188</v>
      </c>
      <c r="C61" s="125">
        <f t="shared" si="9"/>
        <v>1455674</v>
      </c>
      <c r="D61" s="125">
        <f t="shared" si="9"/>
        <v>0</v>
      </c>
      <c r="E61" s="125">
        <f t="shared" si="9"/>
        <v>0</v>
      </c>
      <c r="F61" s="126">
        <f t="shared" si="12"/>
        <v>1455674</v>
      </c>
      <c r="G61" s="125">
        <f t="shared" si="10"/>
        <v>0</v>
      </c>
      <c r="H61" s="127">
        <f t="shared" si="13"/>
        <v>1455674</v>
      </c>
      <c r="I61" s="125">
        <f t="shared" si="11"/>
        <v>0</v>
      </c>
      <c r="J61" s="125">
        <f t="shared" si="11"/>
        <v>1455674</v>
      </c>
    </row>
    <row r="62" spans="1:10" ht="12.75">
      <c r="A62" s="136" t="s">
        <v>189</v>
      </c>
      <c r="B62" s="124" t="s">
        <v>190</v>
      </c>
      <c r="C62" s="125">
        <f t="shared" si="9"/>
        <v>1850126</v>
      </c>
      <c r="D62" s="125">
        <f t="shared" si="9"/>
        <v>0</v>
      </c>
      <c r="E62" s="125">
        <f t="shared" si="9"/>
        <v>0</v>
      </c>
      <c r="F62" s="126">
        <f t="shared" si="12"/>
        <v>1850126</v>
      </c>
      <c r="G62" s="125">
        <f t="shared" si="10"/>
        <v>82480</v>
      </c>
      <c r="H62" s="127">
        <f t="shared" si="13"/>
        <v>1932606</v>
      </c>
      <c r="I62" s="125">
        <f t="shared" si="11"/>
        <v>11000</v>
      </c>
      <c r="J62" s="125">
        <f t="shared" si="11"/>
        <v>1943606</v>
      </c>
    </row>
    <row r="63" spans="1:10" ht="12.75">
      <c r="A63" s="136" t="s">
        <v>191</v>
      </c>
      <c r="B63" s="124" t="s">
        <v>192</v>
      </c>
      <c r="C63" s="125">
        <f t="shared" si="9"/>
        <v>2152058</v>
      </c>
      <c r="D63" s="125">
        <f t="shared" si="9"/>
        <v>0</v>
      </c>
      <c r="E63" s="125">
        <f t="shared" si="9"/>
        <v>0</v>
      </c>
      <c r="F63" s="126">
        <f t="shared" si="12"/>
        <v>2152058</v>
      </c>
      <c r="G63" s="125">
        <f t="shared" si="10"/>
        <v>0</v>
      </c>
      <c r="H63" s="127">
        <f t="shared" si="13"/>
        <v>2152058</v>
      </c>
      <c r="I63" s="125">
        <f t="shared" si="11"/>
        <v>0</v>
      </c>
      <c r="J63" s="125">
        <f t="shared" si="11"/>
        <v>2152058</v>
      </c>
    </row>
    <row r="64" spans="1:10" ht="12.75">
      <c r="A64" s="136" t="s">
        <v>193</v>
      </c>
      <c r="B64" s="124" t="s">
        <v>194</v>
      </c>
      <c r="C64" s="125">
        <f t="shared" si="9"/>
        <v>958766</v>
      </c>
      <c r="D64" s="125">
        <f t="shared" si="9"/>
        <v>0</v>
      </c>
      <c r="E64" s="125">
        <f t="shared" si="9"/>
        <v>0</v>
      </c>
      <c r="F64" s="126">
        <f t="shared" si="12"/>
        <v>958766</v>
      </c>
      <c r="G64" s="125">
        <f t="shared" si="10"/>
        <v>2450</v>
      </c>
      <c r="H64" s="127">
        <f t="shared" si="13"/>
        <v>961216</v>
      </c>
      <c r="I64" s="125">
        <f t="shared" si="11"/>
        <v>0</v>
      </c>
      <c r="J64" s="125">
        <f t="shared" si="11"/>
        <v>961216</v>
      </c>
    </row>
    <row r="65" spans="1:10" ht="12.75">
      <c r="A65" s="136" t="s">
        <v>195</v>
      </c>
      <c r="B65" s="124" t="s">
        <v>196</v>
      </c>
      <c r="C65" s="125">
        <f t="shared" si="9"/>
        <v>4095360</v>
      </c>
      <c r="D65" s="125">
        <f t="shared" si="9"/>
        <v>0</v>
      </c>
      <c r="E65" s="125">
        <f t="shared" si="9"/>
        <v>0</v>
      </c>
      <c r="F65" s="126">
        <f t="shared" si="12"/>
        <v>4095360</v>
      </c>
      <c r="G65" s="125">
        <f t="shared" si="10"/>
        <v>2300</v>
      </c>
      <c r="H65" s="127">
        <f t="shared" si="13"/>
        <v>4097660</v>
      </c>
      <c r="I65" s="125">
        <f t="shared" si="11"/>
        <v>0</v>
      </c>
      <c r="J65" s="125">
        <f t="shared" si="11"/>
        <v>4097660</v>
      </c>
    </row>
    <row r="66" spans="1:10" ht="13.5" thickBot="1">
      <c r="A66" s="136" t="s">
        <v>197</v>
      </c>
      <c r="B66" s="124" t="s">
        <v>198</v>
      </c>
      <c r="C66" s="125">
        <f t="shared" si="9"/>
        <v>2975568</v>
      </c>
      <c r="D66" s="125">
        <f t="shared" si="9"/>
        <v>0</v>
      </c>
      <c r="E66" s="125">
        <f t="shared" si="9"/>
        <v>0</v>
      </c>
      <c r="F66" s="126">
        <f t="shared" si="12"/>
        <v>2975568</v>
      </c>
      <c r="G66" s="125">
        <f t="shared" si="10"/>
        <v>0</v>
      </c>
      <c r="H66" s="127">
        <f t="shared" si="13"/>
        <v>2975568</v>
      </c>
      <c r="I66" s="125">
        <f t="shared" si="11"/>
        <v>-11000</v>
      </c>
      <c r="J66" s="125">
        <f t="shared" si="11"/>
        <v>2964568</v>
      </c>
    </row>
    <row r="67" spans="1:10" ht="13.5" thickBot="1">
      <c r="A67" s="157" t="s">
        <v>199</v>
      </c>
      <c r="B67" s="157"/>
      <c r="C67" s="158">
        <f>SUM(C57:C66)</f>
        <v>44956536.3</v>
      </c>
      <c r="D67" s="158">
        <f>SUM(D57:D66)</f>
        <v>0</v>
      </c>
      <c r="E67" s="158">
        <f>SUM(E57:E66)</f>
        <v>522.7</v>
      </c>
      <c r="F67" s="159">
        <f>SUM(C67:E67)</f>
        <v>44957059</v>
      </c>
      <c r="G67" s="158">
        <f>SUM(G57:G66)</f>
        <v>3916270</v>
      </c>
      <c r="H67" s="160">
        <f>SUM(F67:G67)</f>
        <v>48873329</v>
      </c>
      <c r="I67" s="160">
        <f t="shared" si="11"/>
        <v>0</v>
      </c>
      <c r="J67" s="160">
        <f t="shared" si="11"/>
        <v>48873329</v>
      </c>
    </row>
    <row r="69" ht="13.5" thickBot="1"/>
    <row r="70" spans="1:10" ht="13.5" thickBot="1">
      <c r="A70" s="167" t="s">
        <v>204</v>
      </c>
      <c r="B70" s="168"/>
      <c r="C70" s="158">
        <f>C18-C67</f>
        <v>-4759969</v>
      </c>
      <c r="D70" s="158">
        <f>D18-D67</f>
        <v>0</v>
      </c>
      <c r="E70" s="158">
        <v>0</v>
      </c>
      <c r="F70" s="161">
        <f>F18-F67</f>
        <v>-4759969</v>
      </c>
      <c r="G70" s="158">
        <f>G18-G67</f>
        <v>-3916270</v>
      </c>
      <c r="H70" s="158">
        <f>H18-H67</f>
        <v>-8676239</v>
      </c>
      <c r="I70" s="158">
        <f>I18-I67</f>
        <v>0</v>
      </c>
      <c r="J70" s="158">
        <f>J18-J67</f>
        <v>-8676239</v>
      </c>
    </row>
    <row r="71" spans="1:7" ht="12.75">
      <c r="A71" s="144"/>
      <c r="B71" s="145"/>
      <c r="C71" s="146"/>
      <c r="D71" s="146"/>
      <c r="E71" s="146"/>
      <c r="F71" s="146"/>
      <c r="G71" s="146"/>
    </row>
    <row r="72" spans="1:7" ht="12.75">
      <c r="A72" s="144"/>
      <c r="B72" s="145"/>
      <c r="C72" s="146"/>
      <c r="D72" s="146"/>
      <c r="E72" s="146"/>
      <c r="F72" s="146"/>
      <c r="G72" s="146"/>
    </row>
    <row r="73" spans="1:10" ht="12.75">
      <c r="A73" s="169" t="s">
        <v>205</v>
      </c>
      <c r="B73" s="169"/>
      <c r="C73" s="169"/>
      <c r="D73" s="169"/>
      <c r="E73" s="169"/>
      <c r="F73" s="169"/>
      <c r="G73" s="169"/>
      <c r="H73" s="169"/>
      <c r="I73" s="169"/>
      <c r="J73" s="169"/>
    </row>
    <row r="74" spans="1:10" ht="13.5" thickBot="1">
      <c r="A74" s="117"/>
      <c r="B74" s="117"/>
      <c r="C74" s="117"/>
      <c r="D74" s="117"/>
      <c r="E74" s="117"/>
      <c r="G74" s="117"/>
      <c r="J74" s="21" t="s">
        <v>1831</v>
      </c>
    </row>
    <row r="75" spans="1:10" ht="51.75" thickBot="1">
      <c r="A75" s="152" t="s">
        <v>171</v>
      </c>
      <c r="B75" s="153" t="s">
        <v>172</v>
      </c>
      <c r="C75" s="153" t="s">
        <v>173</v>
      </c>
      <c r="D75" s="153" t="s">
        <v>174</v>
      </c>
      <c r="E75" s="153" t="s">
        <v>175</v>
      </c>
      <c r="F75" s="154" t="s">
        <v>176</v>
      </c>
      <c r="G75" s="155" t="s">
        <v>177</v>
      </c>
      <c r="H75" s="156" t="s">
        <v>178</v>
      </c>
      <c r="I75" s="164" t="s">
        <v>1451</v>
      </c>
      <c r="J75" s="156" t="s">
        <v>2086</v>
      </c>
    </row>
    <row r="76" spans="1:10" ht="12.75">
      <c r="A76" s="119"/>
      <c r="B76" s="120"/>
      <c r="C76" s="120"/>
      <c r="D76" s="120"/>
      <c r="E76" s="120"/>
      <c r="F76" s="121"/>
      <c r="G76" s="120"/>
      <c r="H76" s="122"/>
      <c r="I76" s="122"/>
      <c r="J76" s="122"/>
    </row>
    <row r="77" spans="1:10" ht="12.75">
      <c r="A77" s="123" t="s">
        <v>179</v>
      </c>
      <c r="B77" s="147" t="s">
        <v>180</v>
      </c>
      <c r="C77" s="125">
        <v>0</v>
      </c>
      <c r="D77" s="125"/>
      <c r="E77" s="125">
        <v>5965.7</v>
      </c>
      <c r="F77" s="126">
        <f>SUM(C77:E77)</f>
        <v>5965.7</v>
      </c>
      <c r="G77" s="125">
        <v>0</v>
      </c>
      <c r="H77" s="127">
        <f>SUM(F77:G77)</f>
        <v>5965.7</v>
      </c>
      <c r="I77" s="127">
        <v>0</v>
      </c>
      <c r="J77" s="127">
        <f>SUM(H77:I77)</f>
        <v>5965.7</v>
      </c>
    </row>
    <row r="78" spans="1:10" ht="12.75">
      <c r="A78" s="123" t="s">
        <v>181</v>
      </c>
      <c r="B78" s="147" t="s">
        <v>182</v>
      </c>
      <c r="C78" s="125">
        <v>0</v>
      </c>
      <c r="D78" s="125"/>
      <c r="E78" s="125">
        <v>0</v>
      </c>
      <c r="F78" s="126">
        <f aca="true" t="shared" si="14" ref="F78:F86">SUM(C78:E78)</f>
        <v>0</v>
      </c>
      <c r="G78" s="125">
        <v>1065590</v>
      </c>
      <c r="H78" s="127">
        <f aca="true" t="shared" si="15" ref="H78:H86">SUM(F78:G78)</f>
        <v>1065590</v>
      </c>
      <c r="I78" s="127">
        <v>0</v>
      </c>
      <c r="J78" s="127">
        <f aca="true" t="shared" si="16" ref="J78:J87">SUM(H78:I78)</f>
        <v>1065590</v>
      </c>
    </row>
    <row r="79" spans="1:10" ht="12.75">
      <c r="A79" s="123" t="s">
        <v>183</v>
      </c>
      <c r="B79" s="147" t="s">
        <v>184</v>
      </c>
      <c r="C79" s="125">
        <v>0</v>
      </c>
      <c r="D79" s="125"/>
      <c r="E79" s="125">
        <v>0</v>
      </c>
      <c r="F79" s="126">
        <f t="shared" si="14"/>
        <v>0</v>
      </c>
      <c r="G79" s="125">
        <v>2763450</v>
      </c>
      <c r="H79" s="127">
        <f t="shared" si="15"/>
        <v>2763450</v>
      </c>
      <c r="I79" s="127">
        <v>0</v>
      </c>
      <c r="J79" s="127">
        <f t="shared" si="16"/>
        <v>2763450</v>
      </c>
    </row>
    <row r="80" spans="1:10" ht="12.75">
      <c r="A80" s="123" t="s">
        <v>185</v>
      </c>
      <c r="B80" s="147" t="s">
        <v>186</v>
      </c>
      <c r="C80" s="125">
        <f>7172929-12225</f>
        <v>7160704</v>
      </c>
      <c r="D80" s="125"/>
      <c r="E80" s="125">
        <v>0</v>
      </c>
      <c r="F80" s="126">
        <f t="shared" si="14"/>
        <v>7160704</v>
      </c>
      <c r="G80" s="125">
        <v>0</v>
      </c>
      <c r="H80" s="127">
        <f t="shared" si="15"/>
        <v>7160704</v>
      </c>
      <c r="I80" s="127">
        <v>0</v>
      </c>
      <c r="J80" s="127">
        <f t="shared" si="16"/>
        <v>7160704</v>
      </c>
    </row>
    <row r="81" spans="1:10" ht="12.75">
      <c r="A81" s="123" t="s">
        <v>187</v>
      </c>
      <c r="B81" s="147" t="s">
        <v>188</v>
      </c>
      <c r="C81" s="125">
        <v>0</v>
      </c>
      <c r="D81" s="125"/>
      <c r="E81" s="125">
        <v>0</v>
      </c>
      <c r="F81" s="126">
        <f t="shared" si="14"/>
        <v>0</v>
      </c>
      <c r="G81" s="125">
        <v>0</v>
      </c>
      <c r="H81" s="127">
        <f t="shared" si="15"/>
        <v>0</v>
      </c>
      <c r="I81" s="127">
        <v>0</v>
      </c>
      <c r="J81" s="127">
        <f t="shared" si="16"/>
        <v>0</v>
      </c>
    </row>
    <row r="82" spans="1:10" ht="12.75">
      <c r="A82" s="123" t="s">
        <v>189</v>
      </c>
      <c r="B82" s="147" t="s">
        <v>190</v>
      </c>
      <c r="C82" s="125">
        <v>0</v>
      </c>
      <c r="D82" s="125"/>
      <c r="E82" s="125">
        <v>0</v>
      </c>
      <c r="F82" s="126">
        <f t="shared" si="14"/>
        <v>0</v>
      </c>
      <c r="G82" s="125">
        <v>82480</v>
      </c>
      <c r="H82" s="127">
        <f t="shared" si="15"/>
        <v>82480</v>
      </c>
      <c r="I82" s="127">
        <v>0</v>
      </c>
      <c r="J82" s="127">
        <f t="shared" si="16"/>
        <v>82480</v>
      </c>
    </row>
    <row r="83" spans="1:10" ht="12.75">
      <c r="A83" s="123" t="s">
        <v>191</v>
      </c>
      <c r="B83" s="147" t="s">
        <v>192</v>
      </c>
      <c r="C83" s="125">
        <v>0</v>
      </c>
      <c r="D83" s="125"/>
      <c r="E83" s="125">
        <v>0</v>
      </c>
      <c r="F83" s="126">
        <f t="shared" si="14"/>
        <v>0</v>
      </c>
      <c r="G83" s="125">
        <v>0</v>
      </c>
      <c r="H83" s="127">
        <f t="shared" si="15"/>
        <v>0</v>
      </c>
      <c r="I83" s="127">
        <v>0</v>
      </c>
      <c r="J83" s="127">
        <f t="shared" si="16"/>
        <v>0</v>
      </c>
    </row>
    <row r="84" spans="1:10" ht="12.75">
      <c r="A84" s="123" t="s">
        <v>193</v>
      </c>
      <c r="B84" s="147" t="s">
        <v>194</v>
      </c>
      <c r="C84" s="125">
        <v>0</v>
      </c>
      <c r="D84" s="125"/>
      <c r="E84" s="125">
        <v>0</v>
      </c>
      <c r="F84" s="126">
        <f t="shared" si="14"/>
        <v>0</v>
      </c>
      <c r="G84" s="125">
        <v>2450</v>
      </c>
      <c r="H84" s="127">
        <f t="shared" si="15"/>
        <v>2450</v>
      </c>
      <c r="I84" s="127">
        <v>0</v>
      </c>
      <c r="J84" s="127">
        <f t="shared" si="16"/>
        <v>2450</v>
      </c>
    </row>
    <row r="85" spans="1:10" ht="12.75">
      <c r="A85" s="123" t="s">
        <v>195</v>
      </c>
      <c r="B85" s="147" t="s">
        <v>196</v>
      </c>
      <c r="C85" s="125">
        <v>0</v>
      </c>
      <c r="D85" s="125"/>
      <c r="E85" s="125">
        <v>0</v>
      </c>
      <c r="F85" s="126">
        <f t="shared" si="14"/>
        <v>0</v>
      </c>
      <c r="G85" s="125">
        <v>2300</v>
      </c>
      <c r="H85" s="127">
        <f t="shared" si="15"/>
        <v>2300</v>
      </c>
      <c r="I85" s="127">
        <v>0</v>
      </c>
      <c r="J85" s="127">
        <f t="shared" si="16"/>
        <v>2300</v>
      </c>
    </row>
    <row r="86" spans="1:10" ht="13.5" thickBot="1">
      <c r="A86" s="123" t="s">
        <v>197</v>
      </c>
      <c r="B86" s="147" t="s">
        <v>198</v>
      </c>
      <c r="C86" s="125">
        <v>116345</v>
      </c>
      <c r="D86" s="125"/>
      <c r="E86" s="125">
        <v>0</v>
      </c>
      <c r="F86" s="126">
        <f t="shared" si="14"/>
        <v>116345</v>
      </c>
      <c r="G86" s="125">
        <v>0</v>
      </c>
      <c r="H86" s="148">
        <f t="shared" si="15"/>
        <v>116345</v>
      </c>
      <c r="I86" s="127">
        <v>0</v>
      </c>
      <c r="J86" s="127">
        <f t="shared" si="16"/>
        <v>116345</v>
      </c>
    </row>
    <row r="87" spans="1:10" ht="13.5" thickBot="1">
      <c r="A87" s="157" t="s">
        <v>199</v>
      </c>
      <c r="B87" s="157"/>
      <c r="C87" s="158">
        <f>SUM(C77:C86)</f>
        <v>7277049</v>
      </c>
      <c r="D87" s="158">
        <f>SUM(D77:D86)</f>
        <v>0</v>
      </c>
      <c r="E87" s="158">
        <f>SUM(E77:E86)</f>
        <v>5965.7</v>
      </c>
      <c r="F87" s="161">
        <f>SUM(C87:E87)</f>
        <v>7283014.7</v>
      </c>
      <c r="G87" s="158">
        <f>SUM(G77:G86)</f>
        <v>3916270</v>
      </c>
      <c r="H87" s="162">
        <f>SUM(F87:G87)</f>
        <v>11199284.7</v>
      </c>
      <c r="I87" s="162">
        <f>SUM(I77:I86)</f>
        <v>0</v>
      </c>
      <c r="J87" s="162">
        <f t="shared" si="16"/>
        <v>11199284.7</v>
      </c>
    </row>
    <row r="88" spans="1:7" ht="12.75">
      <c r="A88" s="129"/>
      <c r="B88" s="117"/>
      <c r="C88" s="130"/>
      <c r="D88" s="130"/>
      <c r="E88" s="130"/>
      <c r="F88" s="130"/>
      <c r="G88" s="130"/>
    </row>
    <row r="89" spans="1:10" ht="12.75">
      <c r="A89" s="170" t="s">
        <v>206</v>
      </c>
      <c r="B89" s="170"/>
      <c r="C89" s="170"/>
      <c r="D89" s="170"/>
      <c r="E89" s="170"/>
      <c r="F89" s="170"/>
      <c r="G89" s="170"/>
      <c r="H89" s="170"/>
      <c r="I89" s="170"/>
      <c r="J89" s="170"/>
    </row>
    <row r="90" spans="1:10" ht="13.5" thickBot="1">
      <c r="A90" s="129"/>
      <c r="B90" s="117"/>
      <c r="C90" s="131"/>
      <c r="D90" s="117"/>
      <c r="E90" s="130"/>
      <c r="G90" s="117"/>
      <c r="J90" s="21" t="s">
        <v>1831</v>
      </c>
    </row>
    <row r="91" spans="1:10" ht="51.75" thickBot="1">
      <c r="A91" s="152" t="s">
        <v>171</v>
      </c>
      <c r="B91" s="153" t="s">
        <v>172</v>
      </c>
      <c r="C91" s="153" t="s">
        <v>173</v>
      </c>
      <c r="D91" s="153" t="s">
        <v>174</v>
      </c>
      <c r="E91" s="153" t="s">
        <v>175</v>
      </c>
      <c r="F91" s="154" t="s">
        <v>176</v>
      </c>
      <c r="G91" s="155" t="s">
        <v>177</v>
      </c>
      <c r="H91" s="156" t="s">
        <v>178</v>
      </c>
      <c r="I91" s="164" t="s">
        <v>1451</v>
      </c>
      <c r="J91" s="156" t="s">
        <v>2086</v>
      </c>
    </row>
    <row r="92" spans="1:10" ht="12.75">
      <c r="A92" s="132"/>
      <c r="B92" s="133"/>
      <c r="C92" s="133"/>
      <c r="D92" s="133"/>
      <c r="E92" s="133"/>
      <c r="F92" s="134"/>
      <c r="G92" s="133"/>
      <c r="H92" s="135"/>
      <c r="I92" s="122"/>
      <c r="J92" s="122"/>
    </row>
    <row r="93" spans="1:10" ht="12.75">
      <c r="A93" s="136" t="s">
        <v>179</v>
      </c>
      <c r="B93" s="124" t="s">
        <v>180</v>
      </c>
      <c r="C93" s="125">
        <v>0</v>
      </c>
      <c r="D93" s="125">
        <v>0</v>
      </c>
      <c r="E93" s="125">
        <v>5965.7</v>
      </c>
      <c r="F93" s="126">
        <f>SUM(C93:E93)</f>
        <v>5965.7</v>
      </c>
      <c r="G93" s="125">
        <v>0</v>
      </c>
      <c r="H93" s="127">
        <f>SUM(F93:G93)</f>
        <v>5965.7</v>
      </c>
      <c r="I93" s="127">
        <v>0</v>
      </c>
      <c r="J93" s="127">
        <f>SUM(H93:I93)</f>
        <v>5965.7</v>
      </c>
    </row>
    <row r="94" spans="1:10" ht="12.75">
      <c r="A94" s="136" t="s">
        <v>181</v>
      </c>
      <c r="B94" s="124" t="s">
        <v>207</v>
      </c>
      <c r="C94" s="125">
        <v>0</v>
      </c>
      <c r="D94" s="125">
        <v>0</v>
      </c>
      <c r="E94" s="125">
        <v>0</v>
      </c>
      <c r="F94" s="126">
        <f aca="true" t="shared" si="17" ref="F94:F102">SUM(C94:E94)</f>
        <v>0</v>
      </c>
      <c r="G94" s="125">
        <v>0</v>
      </c>
      <c r="H94" s="127">
        <f aca="true" t="shared" si="18" ref="H94:H102">SUM(F94:G94)</f>
        <v>0</v>
      </c>
      <c r="I94" s="127">
        <v>0</v>
      </c>
      <c r="J94" s="127">
        <f aca="true" t="shared" si="19" ref="J94:J103">SUM(H94:I94)</f>
        <v>0</v>
      </c>
    </row>
    <row r="95" spans="1:10" ht="12.75">
      <c r="A95" s="136" t="s">
        <v>183</v>
      </c>
      <c r="B95" s="124" t="s">
        <v>184</v>
      </c>
      <c r="C95" s="125">
        <v>0</v>
      </c>
      <c r="D95" s="125">
        <v>0</v>
      </c>
      <c r="E95" s="125">
        <v>0</v>
      </c>
      <c r="F95" s="126">
        <f t="shared" si="17"/>
        <v>0</v>
      </c>
      <c r="G95" s="125">
        <v>0</v>
      </c>
      <c r="H95" s="127">
        <f t="shared" si="18"/>
        <v>0</v>
      </c>
      <c r="I95" s="127">
        <v>0</v>
      </c>
      <c r="J95" s="127">
        <f t="shared" si="19"/>
        <v>0</v>
      </c>
    </row>
    <row r="96" spans="1:10" ht="12.75">
      <c r="A96" s="136" t="s">
        <v>185</v>
      </c>
      <c r="B96" s="124" t="s">
        <v>186</v>
      </c>
      <c r="C96" s="125">
        <v>0</v>
      </c>
      <c r="D96" s="125">
        <v>0</v>
      </c>
      <c r="E96" s="125">
        <v>0</v>
      </c>
      <c r="F96" s="126">
        <f t="shared" si="17"/>
        <v>0</v>
      </c>
      <c r="G96" s="125">
        <v>0</v>
      </c>
      <c r="H96" s="127">
        <f t="shared" si="18"/>
        <v>0</v>
      </c>
      <c r="I96" s="127">
        <v>0</v>
      </c>
      <c r="J96" s="127">
        <f t="shared" si="19"/>
        <v>0</v>
      </c>
    </row>
    <row r="97" spans="1:10" ht="12.75">
      <c r="A97" s="136" t="s">
        <v>187</v>
      </c>
      <c r="B97" s="124" t="s">
        <v>188</v>
      </c>
      <c r="C97" s="125">
        <v>0</v>
      </c>
      <c r="D97" s="125">
        <v>0</v>
      </c>
      <c r="E97" s="125">
        <v>0</v>
      </c>
      <c r="F97" s="126">
        <f t="shared" si="17"/>
        <v>0</v>
      </c>
      <c r="G97" s="125">
        <v>0</v>
      </c>
      <c r="H97" s="127">
        <f t="shared" si="18"/>
        <v>0</v>
      </c>
      <c r="I97" s="127">
        <v>0</v>
      </c>
      <c r="J97" s="127">
        <f t="shared" si="19"/>
        <v>0</v>
      </c>
    </row>
    <row r="98" spans="1:10" ht="12.75">
      <c r="A98" s="136" t="s">
        <v>189</v>
      </c>
      <c r="B98" s="124" t="s">
        <v>190</v>
      </c>
      <c r="C98" s="125">
        <v>0</v>
      </c>
      <c r="D98" s="125">
        <v>0</v>
      </c>
      <c r="E98" s="125">
        <v>0</v>
      </c>
      <c r="F98" s="126">
        <f t="shared" si="17"/>
        <v>0</v>
      </c>
      <c r="G98" s="125">
        <v>0</v>
      </c>
      <c r="H98" s="127">
        <f t="shared" si="18"/>
        <v>0</v>
      </c>
      <c r="I98" s="127">
        <v>0</v>
      </c>
      <c r="J98" s="127">
        <f t="shared" si="19"/>
        <v>0</v>
      </c>
    </row>
    <row r="99" spans="1:10" ht="12.75">
      <c r="A99" s="136" t="s">
        <v>191</v>
      </c>
      <c r="B99" s="124" t="s">
        <v>192</v>
      </c>
      <c r="C99" s="125">
        <v>0</v>
      </c>
      <c r="D99" s="125">
        <v>0</v>
      </c>
      <c r="E99" s="125">
        <v>0</v>
      </c>
      <c r="F99" s="126">
        <f t="shared" si="17"/>
        <v>0</v>
      </c>
      <c r="G99" s="125">
        <v>0</v>
      </c>
      <c r="H99" s="127">
        <f t="shared" si="18"/>
        <v>0</v>
      </c>
      <c r="I99" s="127">
        <v>0</v>
      </c>
      <c r="J99" s="127">
        <f t="shared" si="19"/>
        <v>0</v>
      </c>
    </row>
    <row r="100" spans="1:10" ht="12.75">
      <c r="A100" s="136" t="s">
        <v>193</v>
      </c>
      <c r="B100" s="124" t="s">
        <v>194</v>
      </c>
      <c r="C100" s="125">
        <v>0</v>
      </c>
      <c r="D100" s="125">
        <v>0</v>
      </c>
      <c r="E100" s="137">
        <v>0</v>
      </c>
      <c r="F100" s="126">
        <f t="shared" si="17"/>
        <v>0</v>
      </c>
      <c r="G100" s="125">
        <v>0</v>
      </c>
      <c r="H100" s="127">
        <f t="shared" si="18"/>
        <v>0</v>
      </c>
      <c r="I100" s="127">
        <v>0</v>
      </c>
      <c r="J100" s="127">
        <f t="shared" si="19"/>
        <v>0</v>
      </c>
    </row>
    <row r="101" spans="1:10" ht="12.75">
      <c r="A101" s="136" t="s">
        <v>195</v>
      </c>
      <c r="B101" s="124" t="s">
        <v>196</v>
      </c>
      <c r="C101" s="125">
        <v>0</v>
      </c>
      <c r="D101" s="125">
        <v>0</v>
      </c>
      <c r="E101" s="125">
        <v>0</v>
      </c>
      <c r="F101" s="126">
        <f t="shared" si="17"/>
        <v>0</v>
      </c>
      <c r="G101" s="125">
        <v>0</v>
      </c>
      <c r="H101" s="127">
        <f t="shared" si="18"/>
        <v>0</v>
      </c>
      <c r="I101" s="127">
        <v>0</v>
      </c>
      <c r="J101" s="127">
        <f t="shared" si="19"/>
        <v>0</v>
      </c>
    </row>
    <row r="102" spans="1:10" ht="13.5" thickBot="1">
      <c r="A102" s="136" t="s">
        <v>197</v>
      </c>
      <c r="B102" s="124" t="s">
        <v>198</v>
      </c>
      <c r="C102" s="125">
        <f>417080+2100000</f>
        <v>2517080</v>
      </c>
      <c r="D102" s="125">
        <v>0</v>
      </c>
      <c r="E102" s="125">
        <v>0</v>
      </c>
      <c r="F102" s="126">
        <f t="shared" si="17"/>
        <v>2517080</v>
      </c>
      <c r="G102" s="125">
        <v>0</v>
      </c>
      <c r="H102" s="148">
        <f t="shared" si="18"/>
        <v>2517080</v>
      </c>
      <c r="I102" s="127">
        <v>0</v>
      </c>
      <c r="J102" s="127">
        <f t="shared" si="19"/>
        <v>2517080</v>
      </c>
    </row>
    <row r="103" spans="1:10" ht="13.5" thickBot="1">
      <c r="A103" s="157" t="s">
        <v>199</v>
      </c>
      <c r="B103" s="157"/>
      <c r="C103" s="158">
        <f>SUM(C93:C102)</f>
        <v>2517080</v>
      </c>
      <c r="D103" s="158">
        <f>SUM(D93:D102)</f>
        <v>0</v>
      </c>
      <c r="E103" s="158">
        <f>SUM(E93:E102)</f>
        <v>5965.7</v>
      </c>
      <c r="F103" s="161">
        <f>SUM(F93:F102)</f>
        <v>2523045.7</v>
      </c>
      <c r="G103" s="158">
        <f>SUM(G93:G102)</f>
        <v>0</v>
      </c>
      <c r="H103" s="162">
        <f>SUM(F103:G103)</f>
        <v>2523045.7</v>
      </c>
      <c r="I103" s="162">
        <v>0</v>
      </c>
      <c r="J103" s="127">
        <f t="shared" si="19"/>
        <v>2523045.7</v>
      </c>
    </row>
    <row r="104" spans="1:7" ht="13.5" thickBot="1">
      <c r="A104" s="117"/>
      <c r="B104" s="117"/>
      <c r="C104" s="117"/>
      <c r="D104" s="117"/>
      <c r="E104" s="117"/>
      <c r="F104" s="117"/>
      <c r="G104" s="117"/>
    </row>
    <row r="105" spans="1:10" ht="13.5" thickBot="1">
      <c r="A105" s="167" t="s">
        <v>208</v>
      </c>
      <c r="B105" s="168"/>
      <c r="C105" s="158">
        <f>C87-C103</f>
        <v>4759969</v>
      </c>
      <c r="D105" s="158">
        <f>D87-D103</f>
        <v>0</v>
      </c>
      <c r="E105" s="158">
        <f>E87-E103</f>
        <v>0</v>
      </c>
      <c r="F105" s="159">
        <f>SUM(C105:E105)</f>
        <v>4759969</v>
      </c>
      <c r="G105" s="158">
        <f>G87-G103</f>
        <v>3916270</v>
      </c>
      <c r="H105" s="160">
        <f>H87-H103</f>
        <v>8676239</v>
      </c>
      <c r="I105" s="160">
        <f>I87-I103</f>
        <v>0</v>
      </c>
      <c r="J105" s="160">
        <f>J87-J103</f>
        <v>8676239</v>
      </c>
    </row>
    <row r="106" ht="12.75">
      <c r="A106" s="149"/>
    </row>
    <row r="107" spans="1:10" ht="12.75">
      <c r="A107" s="150"/>
      <c r="B107" s="150"/>
      <c r="C107" s="151"/>
      <c r="D107" s="151"/>
      <c r="E107" s="151"/>
      <c r="F107" s="151"/>
      <c r="G107" s="151"/>
      <c r="H107" s="151"/>
      <c r="I107" s="151"/>
      <c r="J107" s="151"/>
    </row>
    <row r="111" ht="12.75">
      <c r="C111" s="1"/>
    </row>
    <row r="112" ht="12.75">
      <c r="C112" s="151"/>
    </row>
  </sheetData>
  <mergeCells count="9">
    <mergeCell ref="A1:J2"/>
    <mergeCell ref="A4:J4"/>
    <mergeCell ref="A20:J20"/>
    <mergeCell ref="A37:J37"/>
    <mergeCell ref="A105:B105"/>
    <mergeCell ref="A70:B70"/>
    <mergeCell ref="A53:J53"/>
    <mergeCell ref="A73:J73"/>
    <mergeCell ref="A89:J89"/>
  </mergeCells>
  <printOptions/>
  <pageMargins left="0.67" right="0.1968503937007874" top="0.3937007874015748" bottom="0.3937007874015748" header="0.4" footer="0.5118110236220472"/>
  <pageSetup horizontalDpi="300" verticalDpi="300" orientation="landscape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154"/>
  <sheetViews>
    <sheetView workbookViewId="0" topLeftCell="A1">
      <selection activeCell="B1" sqref="B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9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811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32"/>
      <c r="C12" s="33"/>
      <c r="D12" s="34" t="s">
        <v>1982</v>
      </c>
      <c r="E12" s="62">
        <v>0</v>
      </c>
      <c r="F12" s="63">
        <v>0</v>
      </c>
      <c r="G12" s="62">
        <f>F12-E12</f>
        <v>0</v>
      </c>
      <c r="H12" s="64" t="str">
        <f>IF(E12=0,"***",F12/E12)</f>
        <v>***</v>
      </c>
    </row>
    <row r="13" spans="1:8" ht="13.5" thickBot="1">
      <c r="A13" s="24" t="s">
        <v>60</v>
      </c>
      <c r="C13" s="30"/>
      <c r="E13" s="31"/>
      <c r="F13" s="31"/>
      <c r="G13" s="31"/>
      <c r="H13" s="31"/>
    </row>
    <row r="14" spans="1:8" ht="13.5" thickBot="1">
      <c r="A14" s="24" t="s">
        <v>60</v>
      </c>
      <c r="B14" s="32"/>
      <c r="C14" s="33"/>
      <c r="D14" s="34" t="s">
        <v>1983</v>
      </c>
      <c r="E14" s="35"/>
      <c r="F14" s="36"/>
      <c r="G14" s="35"/>
      <c r="H14" s="36"/>
    </row>
    <row r="15" spans="1:8" ht="34.5" customHeight="1">
      <c r="A15" s="24" t="s">
        <v>60</v>
      </c>
      <c r="B15" s="37" t="s">
        <v>1971</v>
      </c>
      <c r="C15" s="38" t="s">
        <v>1984</v>
      </c>
      <c r="D15" s="39" t="s">
        <v>1972</v>
      </c>
      <c r="E15" s="40" t="s">
        <v>1973</v>
      </c>
      <c r="F15" s="41" t="s">
        <v>1974</v>
      </c>
      <c r="G15" s="40" t="s">
        <v>1975</v>
      </c>
      <c r="H15" s="41" t="s">
        <v>1976</v>
      </c>
    </row>
    <row r="16" spans="1:8" ht="13.5" customHeight="1" thickBot="1">
      <c r="A16" s="24" t="s">
        <v>60</v>
      </c>
      <c r="B16" s="42"/>
      <c r="C16" s="43"/>
      <c r="D16" s="44" t="s">
        <v>1977</v>
      </c>
      <c r="E16" s="45"/>
      <c r="F16" s="46"/>
      <c r="G16" s="45"/>
      <c r="H16" s="46"/>
    </row>
    <row r="17" spans="1:8" ht="13.5" thickBot="1">
      <c r="A17" s="24" t="s">
        <v>60</v>
      </c>
      <c r="B17" s="47" t="s">
        <v>2093</v>
      </c>
      <c r="C17" s="48"/>
      <c r="D17" s="49"/>
      <c r="E17" s="50"/>
      <c r="F17" s="51"/>
      <c r="G17" s="50"/>
      <c r="H17" s="51"/>
    </row>
    <row r="18" spans="1:8" ht="12.75">
      <c r="A18" s="24" t="s">
        <v>60</v>
      </c>
      <c r="B18" s="52" t="s">
        <v>2015</v>
      </c>
      <c r="C18" s="53" t="s">
        <v>812</v>
      </c>
      <c r="D18" s="54" t="s">
        <v>813</v>
      </c>
      <c r="E18" s="55">
        <v>0</v>
      </c>
      <c r="F18" s="56">
        <v>39194</v>
      </c>
      <c r="G18" s="55">
        <f>F18-E18</f>
        <v>39194</v>
      </c>
      <c r="H18" s="56" t="str">
        <f>IF(E18=0,"***",F18/E18)</f>
        <v>***</v>
      </c>
    </row>
    <row r="19" spans="1:8" ht="12.75">
      <c r="A19" s="24" t="s">
        <v>60</v>
      </c>
      <c r="B19" s="57"/>
      <c r="C19" s="58"/>
      <c r="D19" s="59" t="s">
        <v>1980</v>
      </c>
      <c r="E19" s="60"/>
      <c r="F19" s="61">
        <v>39194</v>
      </c>
      <c r="G19" s="60"/>
      <c r="H19" s="61"/>
    </row>
    <row r="20" spans="1:8" ht="12.75">
      <c r="A20" s="24" t="s">
        <v>60</v>
      </c>
      <c r="B20" s="52" t="s">
        <v>2015</v>
      </c>
      <c r="C20" s="53" t="s">
        <v>230</v>
      </c>
      <c r="D20" s="54" t="s">
        <v>231</v>
      </c>
      <c r="E20" s="55">
        <v>0</v>
      </c>
      <c r="F20" s="56">
        <v>20</v>
      </c>
      <c r="G20" s="55">
        <f>F20-E20</f>
        <v>20</v>
      </c>
      <c r="H20" s="56" t="str">
        <f>IF(E20=0,"***",F20/E20)</f>
        <v>***</v>
      </c>
    </row>
    <row r="21" spans="1:8" ht="12.75">
      <c r="A21" s="24" t="s">
        <v>60</v>
      </c>
      <c r="B21" s="57"/>
      <c r="C21" s="58"/>
      <c r="D21" s="59" t="s">
        <v>1980</v>
      </c>
      <c r="E21" s="60"/>
      <c r="F21" s="61">
        <v>20</v>
      </c>
      <c r="G21" s="60"/>
      <c r="H21" s="61"/>
    </row>
    <row r="22" spans="1:8" ht="12.75">
      <c r="A22" s="24" t="s">
        <v>60</v>
      </c>
      <c r="B22" s="52" t="s">
        <v>2015</v>
      </c>
      <c r="C22" s="53" t="s">
        <v>2109</v>
      </c>
      <c r="D22" s="54" t="s">
        <v>2110</v>
      </c>
      <c r="E22" s="55">
        <v>0</v>
      </c>
      <c r="F22" s="56">
        <v>2084</v>
      </c>
      <c r="G22" s="55">
        <f>F22-E22</f>
        <v>2084</v>
      </c>
      <c r="H22" s="56" t="str">
        <f>IF(E22=0,"***",F22/E22)</f>
        <v>***</v>
      </c>
    </row>
    <row r="23" spans="1:8" ht="12.75">
      <c r="A23" s="24" t="s">
        <v>60</v>
      </c>
      <c r="B23" s="57"/>
      <c r="C23" s="58"/>
      <c r="D23" s="59" t="s">
        <v>1980</v>
      </c>
      <c r="E23" s="60"/>
      <c r="F23" s="61">
        <v>2084</v>
      </c>
      <c r="G23" s="60"/>
      <c r="H23" s="61"/>
    </row>
    <row r="24" spans="1:8" ht="12.75">
      <c r="A24" s="24" t="s">
        <v>60</v>
      </c>
      <c r="B24" s="52" t="s">
        <v>2015</v>
      </c>
      <c r="C24" s="53" t="s">
        <v>232</v>
      </c>
      <c r="D24" s="54" t="s">
        <v>233</v>
      </c>
      <c r="E24" s="55">
        <v>0</v>
      </c>
      <c r="F24" s="56">
        <v>294</v>
      </c>
      <c r="G24" s="55">
        <f>F24-E24</f>
        <v>294</v>
      </c>
      <c r="H24" s="56" t="str">
        <f>IF(E24=0,"***",F24/E24)</f>
        <v>***</v>
      </c>
    </row>
    <row r="25" spans="1:8" ht="12.75">
      <c r="A25" s="24" t="s">
        <v>60</v>
      </c>
      <c r="B25" s="57"/>
      <c r="C25" s="58"/>
      <c r="D25" s="59" t="s">
        <v>1980</v>
      </c>
      <c r="E25" s="60"/>
      <c r="F25" s="61">
        <v>294</v>
      </c>
      <c r="G25" s="60"/>
      <c r="H25" s="61"/>
    </row>
    <row r="26" spans="1:8" ht="12.75">
      <c r="A26" s="24" t="s">
        <v>60</v>
      </c>
      <c r="B26" s="52" t="s">
        <v>2094</v>
      </c>
      <c r="C26" s="53" t="s">
        <v>2100</v>
      </c>
      <c r="D26" s="54" t="s">
        <v>2101</v>
      </c>
      <c r="E26" s="55">
        <v>0</v>
      </c>
      <c r="F26" s="56">
        <v>15000</v>
      </c>
      <c r="G26" s="55">
        <f>F26-E26</f>
        <v>15000</v>
      </c>
      <c r="H26" s="56" t="str">
        <f>IF(E26=0,"***",F26/E26)</f>
        <v>***</v>
      </c>
    </row>
    <row r="27" spans="1:8" ht="13.5" thickBot="1">
      <c r="A27" s="24" t="s">
        <v>60</v>
      </c>
      <c r="B27" s="57"/>
      <c r="C27" s="58"/>
      <c r="D27" s="59" t="s">
        <v>1980</v>
      </c>
      <c r="E27" s="60"/>
      <c r="F27" s="61">
        <v>15000</v>
      </c>
      <c r="G27" s="60"/>
      <c r="H27" s="61"/>
    </row>
    <row r="28" spans="1:8" ht="13.5" thickBot="1">
      <c r="A28" s="24" t="s">
        <v>60</v>
      </c>
      <c r="B28" s="47" t="s">
        <v>2098</v>
      </c>
      <c r="C28" s="48"/>
      <c r="D28" s="49"/>
      <c r="E28" s="50"/>
      <c r="F28" s="51">
        <v>56592</v>
      </c>
      <c r="G28" s="50"/>
      <c r="H28" s="51"/>
    </row>
    <row r="29" spans="1:8" ht="13.5" thickBot="1">
      <c r="A29" s="24" t="s">
        <v>60</v>
      </c>
      <c r="B29" s="47" t="s">
        <v>814</v>
      </c>
      <c r="C29" s="48"/>
      <c r="D29" s="49"/>
      <c r="E29" s="50"/>
      <c r="F29" s="51"/>
      <c r="G29" s="50"/>
      <c r="H29" s="51"/>
    </row>
    <row r="30" spans="1:8" ht="12.75">
      <c r="A30" s="24" t="s">
        <v>60</v>
      </c>
      <c r="B30" s="52" t="s">
        <v>815</v>
      </c>
      <c r="C30" s="53" t="s">
        <v>2100</v>
      </c>
      <c r="D30" s="54" t="s">
        <v>2101</v>
      </c>
      <c r="E30" s="55">
        <v>0</v>
      </c>
      <c r="F30" s="56">
        <v>200</v>
      </c>
      <c r="G30" s="55">
        <f>F30-E30</f>
        <v>200</v>
      </c>
      <c r="H30" s="56" t="str">
        <f>IF(E30=0,"***",F30/E30)</f>
        <v>***</v>
      </c>
    </row>
    <row r="31" spans="1:8" ht="12.75">
      <c r="A31" s="24" t="s">
        <v>60</v>
      </c>
      <c r="B31" s="57"/>
      <c r="C31" s="58"/>
      <c r="D31" s="59" t="s">
        <v>1980</v>
      </c>
      <c r="E31" s="60"/>
      <c r="F31" s="61">
        <v>200</v>
      </c>
      <c r="G31" s="60"/>
      <c r="H31" s="61"/>
    </row>
    <row r="32" spans="1:8" ht="12.75">
      <c r="A32" s="24" t="s">
        <v>60</v>
      </c>
      <c r="B32" s="52" t="s">
        <v>816</v>
      </c>
      <c r="C32" s="53" t="s">
        <v>817</v>
      </c>
      <c r="D32" s="54" t="s">
        <v>818</v>
      </c>
      <c r="E32" s="55">
        <v>0</v>
      </c>
      <c r="F32" s="56">
        <v>10000</v>
      </c>
      <c r="G32" s="55">
        <f>F32-E32</f>
        <v>10000</v>
      </c>
      <c r="H32" s="56" t="str">
        <f>IF(E32=0,"***",F32/E32)</f>
        <v>***</v>
      </c>
    </row>
    <row r="33" spans="1:8" ht="12.75">
      <c r="A33" s="24" t="s">
        <v>60</v>
      </c>
      <c r="B33" s="57"/>
      <c r="C33" s="58"/>
      <c r="D33" s="59" t="s">
        <v>1980</v>
      </c>
      <c r="E33" s="60"/>
      <c r="F33" s="61">
        <v>10000</v>
      </c>
      <c r="G33" s="60"/>
      <c r="H33" s="61"/>
    </row>
    <row r="34" spans="1:8" ht="12.75">
      <c r="A34" s="24" t="s">
        <v>60</v>
      </c>
      <c r="B34" s="52" t="s">
        <v>819</v>
      </c>
      <c r="C34" s="53" t="s">
        <v>817</v>
      </c>
      <c r="D34" s="54" t="s">
        <v>818</v>
      </c>
      <c r="E34" s="55">
        <v>0</v>
      </c>
      <c r="F34" s="56">
        <v>270559</v>
      </c>
      <c r="G34" s="55">
        <f>F34-E34</f>
        <v>270559</v>
      </c>
      <c r="H34" s="56" t="str">
        <f>IF(E34=0,"***",F34/E34)</f>
        <v>***</v>
      </c>
    </row>
    <row r="35" spans="1:8" ht="13.5" thickBot="1">
      <c r="A35" s="24" t="s">
        <v>60</v>
      </c>
      <c r="B35" s="57"/>
      <c r="C35" s="58"/>
      <c r="D35" s="59" t="s">
        <v>1980</v>
      </c>
      <c r="E35" s="60"/>
      <c r="F35" s="61">
        <v>270559</v>
      </c>
      <c r="G35" s="60"/>
      <c r="H35" s="61"/>
    </row>
    <row r="36" spans="1:8" ht="13.5" thickBot="1">
      <c r="A36" s="24" t="s">
        <v>60</v>
      </c>
      <c r="B36" s="47" t="s">
        <v>820</v>
      </c>
      <c r="C36" s="48"/>
      <c r="D36" s="49"/>
      <c r="E36" s="50"/>
      <c r="F36" s="51">
        <v>280759</v>
      </c>
      <c r="G36" s="50"/>
      <c r="H36" s="51"/>
    </row>
    <row r="37" spans="1:8" ht="13.5" thickBot="1">
      <c r="A37" s="24" t="s">
        <v>60</v>
      </c>
      <c r="B37" s="32"/>
      <c r="C37" s="33"/>
      <c r="D37" s="34" t="s">
        <v>2002</v>
      </c>
      <c r="E37" s="62">
        <v>0</v>
      </c>
      <c r="F37" s="63">
        <f>SUM(F17:F36)/3</f>
        <v>337351</v>
      </c>
      <c r="G37" s="62">
        <f>F37-E37</f>
        <v>337351</v>
      </c>
      <c r="H37" s="64" t="str">
        <f>IF(E37=0,"***",F37/E37)</f>
        <v>***</v>
      </c>
    </row>
    <row r="38" spans="1:8" ht="13.5" thickBot="1">
      <c r="A38" s="24" t="s">
        <v>60</v>
      </c>
      <c r="C38" s="30"/>
      <c r="E38" s="31"/>
      <c r="F38" s="31"/>
      <c r="G38" s="31"/>
      <c r="H38" s="31"/>
    </row>
    <row r="39" spans="1:8" ht="13.5" thickBot="1">
      <c r="A39" s="24" t="s">
        <v>60</v>
      </c>
      <c r="B39" s="32"/>
      <c r="C39" s="33"/>
      <c r="D39" s="34" t="s">
        <v>2003</v>
      </c>
      <c r="E39" s="35"/>
      <c r="F39" s="36"/>
      <c r="G39" s="35"/>
      <c r="H39" s="36"/>
    </row>
    <row r="40" spans="1:8" ht="34.5" customHeight="1">
      <c r="A40" s="24" t="s">
        <v>60</v>
      </c>
      <c r="B40" s="37" t="s">
        <v>1971</v>
      </c>
      <c r="C40" s="38" t="s">
        <v>2004</v>
      </c>
      <c r="D40" s="39" t="s">
        <v>1972</v>
      </c>
      <c r="E40" s="40" t="s">
        <v>1973</v>
      </c>
      <c r="F40" s="41" t="s">
        <v>1974</v>
      </c>
      <c r="G40" s="40" t="s">
        <v>2005</v>
      </c>
      <c r="H40" s="41" t="s">
        <v>1976</v>
      </c>
    </row>
    <row r="41" spans="1:8" ht="13.5" customHeight="1" thickBot="1">
      <c r="A41" s="24" t="s">
        <v>60</v>
      </c>
      <c r="B41" s="42"/>
      <c r="C41" s="43"/>
      <c r="D41" s="44" t="s">
        <v>1977</v>
      </c>
      <c r="E41" s="45"/>
      <c r="F41" s="46"/>
      <c r="G41" s="45"/>
      <c r="H41" s="46"/>
    </row>
    <row r="42" spans="1:8" ht="13.5" thickBot="1">
      <c r="A42" s="24" t="s">
        <v>60</v>
      </c>
      <c r="B42" s="47" t="s">
        <v>2107</v>
      </c>
      <c r="C42" s="48"/>
      <c r="D42" s="49"/>
      <c r="E42" s="50"/>
      <c r="F42" s="51"/>
      <c r="G42" s="50"/>
      <c r="H42" s="51"/>
    </row>
    <row r="43" spans="1:8" ht="12.75">
      <c r="A43" s="24" t="s">
        <v>60</v>
      </c>
      <c r="B43" s="52" t="s">
        <v>821</v>
      </c>
      <c r="C43" s="53" t="s">
        <v>822</v>
      </c>
      <c r="D43" s="54" t="s">
        <v>823</v>
      </c>
      <c r="E43" s="55">
        <v>0</v>
      </c>
      <c r="F43" s="56">
        <v>2000</v>
      </c>
      <c r="G43" s="55">
        <v>0</v>
      </c>
      <c r="H43" s="56" t="str">
        <f>IF(E43=0,"***",F43/E43)</f>
        <v>***</v>
      </c>
    </row>
    <row r="44" spans="1:8" ht="12.75">
      <c r="A44" s="24" t="s">
        <v>60</v>
      </c>
      <c r="B44" s="57"/>
      <c r="C44" s="58"/>
      <c r="D44" s="59" t="s">
        <v>2008</v>
      </c>
      <c r="E44" s="60"/>
      <c r="F44" s="61">
        <v>2000</v>
      </c>
      <c r="G44" s="60"/>
      <c r="H44" s="61"/>
    </row>
    <row r="45" spans="1:8" ht="12.75">
      <c r="A45" s="24" t="s">
        <v>60</v>
      </c>
      <c r="B45" s="52" t="s">
        <v>2006</v>
      </c>
      <c r="C45" s="53" t="s">
        <v>267</v>
      </c>
      <c r="D45" s="54" t="s">
        <v>824</v>
      </c>
      <c r="E45" s="55">
        <v>0</v>
      </c>
      <c r="F45" s="56">
        <v>6000</v>
      </c>
      <c r="G45" s="55">
        <v>0</v>
      </c>
      <c r="H45" s="56" t="str">
        <f>IF(E45=0,"***",F45/E45)</f>
        <v>***</v>
      </c>
    </row>
    <row r="46" spans="1:8" ht="12.75">
      <c r="A46" s="24" t="s">
        <v>60</v>
      </c>
      <c r="B46" s="57"/>
      <c r="C46" s="58"/>
      <c r="D46" s="59" t="s">
        <v>2008</v>
      </c>
      <c r="E46" s="60"/>
      <c r="F46" s="61">
        <v>6000</v>
      </c>
      <c r="G46" s="60"/>
      <c r="H46" s="61"/>
    </row>
    <row r="47" spans="1:8" ht="12.75">
      <c r="A47" s="24" t="s">
        <v>60</v>
      </c>
      <c r="B47" s="52" t="s">
        <v>478</v>
      </c>
      <c r="C47" s="53" t="s">
        <v>825</v>
      </c>
      <c r="D47" s="54" t="s">
        <v>826</v>
      </c>
      <c r="E47" s="55">
        <v>0</v>
      </c>
      <c r="F47" s="56">
        <v>4000</v>
      </c>
      <c r="G47" s="55">
        <v>0</v>
      </c>
      <c r="H47" s="56" t="str">
        <f>IF(E47=0,"***",F47/E47)</f>
        <v>***</v>
      </c>
    </row>
    <row r="48" spans="1:8" ht="12.75">
      <c r="A48" s="24" t="s">
        <v>60</v>
      </c>
      <c r="B48" s="57"/>
      <c r="C48" s="58"/>
      <c r="D48" s="59" t="s">
        <v>2008</v>
      </c>
      <c r="E48" s="60"/>
      <c r="F48" s="61">
        <v>4000</v>
      </c>
      <c r="G48" s="60"/>
      <c r="H48" s="61"/>
    </row>
    <row r="49" spans="1:8" ht="12.75">
      <c r="A49" s="24" t="s">
        <v>60</v>
      </c>
      <c r="B49" s="52" t="s">
        <v>827</v>
      </c>
      <c r="C49" s="53" t="s">
        <v>268</v>
      </c>
      <c r="D49" s="54" t="s">
        <v>828</v>
      </c>
      <c r="E49" s="55">
        <v>0</v>
      </c>
      <c r="F49" s="56">
        <v>19787</v>
      </c>
      <c r="G49" s="55">
        <v>0</v>
      </c>
      <c r="H49" s="56" t="str">
        <f>IF(E49=0,"***",F49/E49)</f>
        <v>***</v>
      </c>
    </row>
    <row r="50" spans="1:8" ht="12.75">
      <c r="A50" s="24" t="s">
        <v>60</v>
      </c>
      <c r="B50" s="57"/>
      <c r="C50" s="58"/>
      <c r="D50" s="59" t="s">
        <v>2008</v>
      </c>
      <c r="E50" s="60"/>
      <c r="F50" s="61">
        <v>19787</v>
      </c>
      <c r="G50" s="60"/>
      <c r="H50" s="61"/>
    </row>
    <row r="51" spans="1:8" ht="12.75">
      <c r="A51" s="24" t="s">
        <v>60</v>
      </c>
      <c r="B51" s="52" t="s">
        <v>2015</v>
      </c>
      <c r="C51" s="53" t="s">
        <v>830</v>
      </c>
      <c r="D51" s="54" t="s">
        <v>831</v>
      </c>
      <c r="E51" s="55">
        <v>0</v>
      </c>
      <c r="F51" s="56">
        <v>2000</v>
      </c>
      <c r="G51" s="55">
        <v>0</v>
      </c>
      <c r="H51" s="56" t="str">
        <f>IF(E51=0,"***",F51/E51)</f>
        <v>***</v>
      </c>
    </row>
    <row r="52" spans="1:8" ht="12.75">
      <c r="A52" s="24" t="s">
        <v>60</v>
      </c>
      <c r="B52" s="57"/>
      <c r="C52" s="58"/>
      <c r="D52" s="59" t="s">
        <v>2008</v>
      </c>
      <c r="E52" s="60"/>
      <c r="F52" s="61">
        <v>2000</v>
      </c>
      <c r="G52" s="60"/>
      <c r="H52" s="61"/>
    </row>
    <row r="53" spans="1:8" ht="12.75">
      <c r="A53" s="24" t="s">
        <v>60</v>
      </c>
      <c r="B53" s="52" t="s">
        <v>2015</v>
      </c>
      <c r="C53" s="53" t="s">
        <v>832</v>
      </c>
      <c r="D53" s="54" t="s">
        <v>833</v>
      </c>
      <c r="E53" s="55">
        <v>0</v>
      </c>
      <c r="F53" s="56">
        <v>100</v>
      </c>
      <c r="G53" s="55">
        <v>0</v>
      </c>
      <c r="H53" s="56" t="str">
        <f>IF(E53=0,"***",F53/E53)</f>
        <v>***</v>
      </c>
    </row>
    <row r="54" spans="1:8" ht="12.75">
      <c r="A54" s="24" t="s">
        <v>60</v>
      </c>
      <c r="B54" s="57"/>
      <c r="C54" s="58"/>
      <c r="D54" s="59" t="s">
        <v>2008</v>
      </c>
      <c r="E54" s="60"/>
      <c r="F54" s="61">
        <v>100</v>
      </c>
      <c r="G54" s="60"/>
      <c r="H54" s="61"/>
    </row>
    <row r="55" spans="1:8" ht="12.75">
      <c r="A55" s="24" t="s">
        <v>60</v>
      </c>
      <c r="B55" s="52" t="s">
        <v>2015</v>
      </c>
      <c r="C55" s="53" t="s">
        <v>834</v>
      </c>
      <c r="D55" s="54" t="s">
        <v>835</v>
      </c>
      <c r="E55" s="55">
        <v>0</v>
      </c>
      <c r="F55" s="56">
        <v>100</v>
      </c>
      <c r="G55" s="55">
        <v>0</v>
      </c>
      <c r="H55" s="56" t="str">
        <f>IF(E55=0,"***",F55/E55)</f>
        <v>***</v>
      </c>
    </row>
    <row r="56" spans="1:8" ht="12.75">
      <c r="A56" s="24" t="s">
        <v>60</v>
      </c>
      <c r="B56" s="57"/>
      <c r="C56" s="58"/>
      <c r="D56" s="59" t="s">
        <v>2008</v>
      </c>
      <c r="E56" s="60"/>
      <c r="F56" s="61">
        <v>100</v>
      </c>
      <c r="G56" s="60"/>
      <c r="H56" s="61"/>
    </row>
    <row r="57" spans="1:8" ht="12.75">
      <c r="A57" s="24" t="s">
        <v>60</v>
      </c>
      <c r="B57" s="52" t="s">
        <v>2015</v>
      </c>
      <c r="C57" s="53" t="s">
        <v>836</v>
      </c>
      <c r="D57" s="54" t="s">
        <v>837</v>
      </c>
      <c r="E57" s="55">
        <v>0</v>
      </c>
      <c r="F57" s="56">
        <v>1000</v>
      </c>
      <c r="G57" s="55">
        <v>0</v>
      </c>
      <c r="H57" s="56" t="str">
        <f>IF(E57=0,"***",F57/E57)</f>
        <v>***</v>
      </c>
    </row>
    <row r="58" spans="1:8" ht="12.75">
      <c r="A58" s="24" t="s">
        <v>60</v>
      </c>
      <c r="B58" s="57"/>
      <c r="C58" s="58"/>
      <c r="D58" s="59" t="s">
        <v>2008</v>
      </c>
      <c r="E58" s="60"/>
      <c r="F58" s="61">
        <v>1000</v>
      </c>
      <c r="G58" s="60"/>
      <c r="H58" s="61"/>
    </row>
    <row r="59" spans="1:8" ht="12.75">
      <c r="A59" s="24" t="s">
        <v>60</v>
      </c>
      <c r="B59" s="52" t="s">
        <v>2015</v>
      </c>
      <c r="C59" s="53" t="s">
        <v>838</v>
      </c>
      <c r="D59" s="54" t="s">
        <v>839</v>
      </c>
      <c r="E59" s="55">
        <v>0</v>
      </c>
      <c r="F59" s="56">
        <v>100</v>
      </c>
      <c r="G59" s="55">
        <v>0</v>
      </c>
      <c r="H59" s="56" t="str">
        <f>IF(E59=0,"***",F59/E59)</f>
        <v>***</v>
      </c>
    </row>
    <row r="60" spans="1:8" ht="12.75">
      <c r="A60" s="24" t="s">
        <v>60</v>
      </c>
      <c r="B60" s="57"/>
      <c r="C60" s="58"/>
      <c r="D60" s="59" t="s">
        <v>2008</v>
      </c>
      <c r="E60" s="60"/>
      <c r="F60" s="61">
        <v>100</v>
      </c>
      <c r="G60" s="60"/>
      <c r="H60" s="61"/>
    </row>
    <row r="61" spans="1:8" ht="12.75">
      <c r="A61" s="24" t="s">
        <v>60</v>
      </c>
      <c r="B61" s="52" t="s">
        <v>2015</v>
      </c>
      <c r="C61" s="53" t="s">
        <v>840</v>
      </c>
      <c r="D61" s="54" t="s">
        <v>841</v>
      </c>
      <c r="E61" s="55">
        <v>0</v>
      </c>
      <c r="F61" s="56">
        <v>100</v>
      </c>
      <c r="G61" s="55">
        <v>0</v>
      </c>
      <c r="H61" s="56" t="str">
        <f>IF(E61=0,"***",F61/E61)</f>
        <v>***</v>
      </c>
    </row>
    <row r="62" spans="1:8" ht="12.75">
      <c r="A62" s="24" t="s">
        <v>60</v>
      </c>
      <c r="B62" s="57"/>
      <c r="C62" s="58"/>
      <c r="D62" s="59" t="s">
        <v>2008</v>
      </c>
      <c r="E62" s="60"/>
      <c r="F62" s="61">
        <v>100</v>
      </c>
      <c r="G62" s="60"/>
      <c r="H62" s="61"/>
    </row>
    <row r="63" spans="1:8" ht="12.75">
      <c r="A63" s="24" t="s">
        <v>60</v>
      </c>
      <c r="B63" s="52" t="s">
        <v>2015</v>
      </c>
      <c r="C63" s="53" t="s">
        <v>842</v>
      </c>
      <c r="D63" s="54" t="s">
        <v>843</v>
      </c>
      <c r="E63" s="55">
        <v>0</v>
      </c>
      <c r="F63" s="56">
        <v>2000</v>
      </c>
      <c r="G63" s="55">
        <v>0</v>
      </c>
      <c r="H63" s="56" t="str">
        <f>IF(E63=0,"***",F63/E63)</f>
        <v>***</v>
      </c>
    </row>
    <row r="64" spans="1:8" ht="12.75">
      <c r="A64" s="24" t="s">
        <v>60</v>
      </c>
      <c r="B64" s="57"/>
      <c r="C64" s="58"/>
      <c r="D64" s="59" t="s">
        <v>2008</v>
      </c>
      <c r="E64" s="60"/>
      <c r="F64" s="61">
        <v>2000</v>
      </c>
      <c r="G64" s="60"/>
      <c r="H64" s="61"/>
    </row>
    <row r="65" spans="1:8" ht="12.75">
      <c r="A65" s="24" t="s">
        <v>60</v>
      </c>
      <c r="B65" s="52" t="s">
        <v>2015</v>
      </c>
      <c r="C65" s="53" t="s">
        <v>844</v>
      </c>
      <c r="D65" s="54" t="s">
        <v>845</v>
      </c>
      <c r="E65" s="55">
        <v>0</v>
      </c>
      <c r="F65" s="56">
        <v>100</v>
      </c>
      <c r="G65" s="55">
        <v>0</v>
      </c>
      <c r="H65" s="56" t="str">
        <f>IF(E65=0,"***",F65/E65)</f>
        <v>***</v>
      </c>
    </row>
    <row r="66" spans="1:8" ht="12.75">
      <c r="A66" s="24" t="s">
        <v>60</v>
      </c>
      <c r="B66" s="57"/>
      <c r="C66" s="58"/>
      <c r="D66" s="59" t="s">
        <v>2008</v>
      </c>
      <c r="E66" s="60"/>
      <c r="F66" s="61">
        <v>100</v>
      </c>
      <c r="G66" s="60"/>
      <c r="H66" s="61"/>
    </row>
    <row r="67" spans="1:8" ht="12.75">
      <c r="A67" s="24" t="s">
        <v>60</v>
      </c>
      <c r="B67" s="52" t="s">
        <v>2015</v>
      </c>
      <c r="C67" s="53" t="s">
        <v>846</v>
      </c>
      <c r="D67" s="54" t="s">
        <v>847</v>
      </c>
      <c r="E67" s="55">
        <v>0</v>
      </c>
      <c r="F67" s="56">
        <v>2113</v>
      </c>
      <c r="G67" s="55">
        <v>0</v>
      </c>
      <c r="H67" s="56" t="str">
        <f>IF(E67=0,"***",F67/E67)</f>
        <v>***</v>
      </c>
    </row>
    <row r="68" spans="1:8" ht="12.75">
      <c r="A68" s="24" t="s">
        <v>60</v>
      </c>
      <c r="B68" s="57"/>
      <c r="C68" s="58"/>
      <c r="D68" s="59" t="s">
        <v>2008</v>
      </c>
      <c r="E68" s="60"/>
      <c r="F68" s="61">
        <v>2113</v>
      </c>
      <c r="G68" s="60"/>
      <c r="H68" s="61"/>
    </row>
    <row r="69" spans="1:8" ht="12.75">
      <c r="A69" s="24" t="s">
        <v>60</v>
      </c>
      <c r="B69" s="52" t="s">
        <v>2015</v>
      </c>
      <c r="C69" s="53" t="s">
        <v>848</v>
      </c>
      <c r="D69" s="54" t="s">
        <v>849</v>
      </c>
      <c r="E69" s="55">
        <v>0</v>
      </c>
      <c r="F69" s="56">
        <v>100</v>
      </c>
      <c r="G69" s="55">
        <v>0</v>
      </c>
      <c r="H69" s="56" t="str">
        <f>IF(E69=0,"***",F69/E69)</f>
        <v>***</v>
      </c>
    </row>
    <row r="70" spans="1:8" ht="12.75">
      <c r="A70" s="24" t="s">
        <v>60</v>
      </c>
      <c r="B70" s="57"/>
      <c r="C70" s="58"/>
      <c r="D70" s="59" t="s">
        <v>2008</v>
      </c>
      <c r="E70" s="60"/>
      <c r="F70" s="61">
        <v>100</v>
      </c>
      <c r="G70" s="60"/>
      <c r="H70" s="61"/>
    </row>
    <row r="71" spans="1:8" ht="12.75">
      <c r="A71" s="24" t="s">
        <v>60</v>
      </c>
      <c r="B71" s="52" t="s">
        <v>2015</v>
      </c>
      <c r="C71" s="53" t="s">
        <v>269</v>
      </c>
      <c r="D71" s="54" t="s">
        <v>829</v>
      </c>
      <c r="E71" s="55">
        <v>0</v>
      </c>
      <c r="F71" s="56">
        <v>500</v>
      </c>
      <c r="G71" s="55">
        <v>0</v>
      </c>
      <c r="H71" s="56" t="str">
        <f>IF(E71=0,"***",F71/E71)</f>
        <v>***</v>
      </c>
    </row>
    <row r="72" spans="1:8" ht="13.5" thickBot="1">
      <c r="A72" s="24" t="s">
        <v>60</v>
      </c>
      <c r="B72" s="57"/>
      <c r="C72" s="58"/>
      <c r="D72" s="59" t="s">
        <v>2008</v>
      </c>
      <c r="E72" s="60"/>
      <c r="F72" s="61">
        <v>500</v>
      </c>
      <c r="G72" s="60"/>
      <c r="H72" s="61"/>
    </row>
    <row r="73" spans="1:8" ht="13.5" thickBot="1">
      <c r="A73" s="24" t="s">
        <v>60</v>
      </c>
      <c r="B73" s="47" t="s">
        <v>2112</v>
      </c>
      <c r="C73" s="48"/>
      <c r="D73" s="49"/>
      <c r="E73" s="50"/>
      <c r="F73" s="51">
        <v>40000</v>
      </c>
      <c r="G73" s="50"/>
      <c r="H73" s="51"/>
    </row>
    <row r="74" spans="1:8" ht="13.5" thickBot="1">
      <c r="A74" s="24" t="s">
        <v>60</v>
      </c>
      <c r="B74" s="47" t="s">
        <v>2093</v>
      </c>
      <c r="C74" s="48"/>
      <c r="D74" s="49"/>
      <c r="E74" s="50"/>
      <c r="F74" s="51"/>
      <c r="G74" s="50"/>
      <c r="H74" s="51"/>
    </row>
    <row r="75" spans="1:8" ht="12.75">
      <c r="A75" s="24" t="s">
        <v>60</v>
      </c>
      <c r="B75" s="52" t="s">
        <v>821</v>
      </c>
      <c r="C75" s="53" t="s">
        <v>850</v>
      </c>
      <c r="D75" s="54" t="s">
        <v>851</v>
      </c>
      <c r="E75" s="55">
        <v>0</v>
      </c>
      <c r="F75" s="56">
        <v>1000</v>
      </c>
      <c r="G75" s="55">
        <v>0</v>
      </c>
      <c r="H75" s="56" t="str">
        <f>IF(E75=0,"***",F75/E75)</f>
        <v>***</v>
      </c>
    </row>
    <row r="76" spans="1:8" ht="12.75">
      <c r="A76" s="24" t="s">
        <v>60</v>
      </c>
      <c r="B76" s="57"/>
      <c r="C76" s="58"/>
      <c r="D76" s="59" t="s">
        <v>2008</v>
      </c>
      <c r="E76" s="60"/>
      <c r="F76" s="61">
        <v>1000</v>
      </c>
      <c r="G76" s="60"/>
      <c r="H76" s="61"/>
    </row>
    <row r="77" spans="1:8" ht="12.75">
      <c r="A77" s="24" t="s">
        <v>60</v>
      </c>
      <c r="B77" s="52" t="s">
        <v>475</v>
      </c>
      <c r="C77" s="53" t="s">
        <v>270</v>
      </c>
      <c r="D77" s="54" t="s">
        <v>852</v>
      </c>
      <c r="E77" s="55">
        <v>0</v>
      </c>
      <c r="F77" s="56">
        <v>15000</v>
      </c>
      <c r="G77" s="55">
        <v>0</v>
      </c>
      <c r="H77" s="56" t="str">
        <f>IF(E77=0,"***",F77/E77)</f>
        <v>***</v>
      </c>
    </row>
    <row r="78" spans="1:8" ht="12.75">
      <c r="A78" s="24" t="s">
        <v>60</v>
      </c>
      <c r="B78" s="57"/>
      <c r="C78" s="58"/>
      <c r="D78" s="59" t="s">
        <v>2008</v>
      </c>
      <c r="E78" s="60"/>
      <c r="F78" s="61">
        <v>15000</v>
      </c>
      <c r="G78" s="60"/>
      <c r="H78" s="61"/>
    </row>
    <row r="79" spans="1:8" ht="12.75">
      <c r="A79" s="24" t="s">
        <v>60</v>
      </c>
      <c r="B79" s="52" t="s">
        <v>827</v>
      </c>
      <c r="C79" s="53" t="s">
        <v>271</v>
      </c>
      <c r="D79" s="54" t="s">
        <v>853</v>
      </c>
      <c r="E79" s="55">
        <v>0</v>
      </c>
      <c r="F79" s="56">
        <v>19000</v>
      </c>
      <c r="G79" s="55">
        <v>0</v>
      </c>
      <c r="H79" s="56" t="str">
        <f>IF(E79=0,"***",F79/E79)</f>
        <v>***</v>
      </c>
    </row>
    <row r="80" spans="1:8" ht="12.75">
      <c r="A80" s="24" t="s">
        <v>60</v>
      </c>
      <c r="B80" s="57"/>
      <c r="C80" s="58"/>
      <c r="D80" s="59" t="s">
        <v>2008</v>
      </c>
      <c r="E80" s="60"/>
      <c r="F80" s="61">
        <v>19000</v>
      </c>
      <c r="G80" s="60"/>
      <c r="H80" s="61"/>
    </row>
    <row r="81" spans="1:8" ht="12.75">
      <c r="A81" s="24" t="s">
        <v>60</v>
      </c>
      <c r="B81" s="52" t="s">
        <v>2015</v>
      </c>
      <c r="C81" s="53" t="s">
        <v>857</v>
      </c>
      <c r="D81" s="54" t="s">
        <v>858</v>
      </c>
      <c r="E81" s="55">
        <v>0</v>
      </c>
      <c r="F81" s="56">
        <v>60000</v>
      </c>
      <c r="G81" s="55">
        <v>0</v>
      </c>
      <c r="H81" s="56" t="str">
        <f>IF(E81=0,"***",F81/E81)</f>
        <v>***</v>
      </c>
    </row>
    <row r="82" spans="1:8" ht="12.75">
      <c r="A82" s="24" t="s">
        <v>60</v>
      </c>
      <c r="B82" s="57"/>
      <c r="C82" s="58"/>
      <c r="D82" s="59" t="s">
        <v>2008</v>
      </c>
      <c r="E82" s="60"/>
      <c r="F82" s="61">
        <v>60000</v>
      </c>
      <c r="G82" s="60"/>
      <c r="H82" s="61"/>
    </row>
    <row r="83" spans="1:8" ht="12.75">
      <c r="A83" s="24" t="s">
        <v>60</v>
      </c>
      <c r="B83" s="52" t="s">
        <v>2015</v>
      </c>
      <c r="C83" s="53" t="s">
        <v>859</v>
      </c>
      <c r="D83" s="54" t="s">
        <v>860</v>
      </c>
      <c r="E83" s="55">
        <v>0</v>
      </c>
      <c r="F83" s="56">
        <v>15000</v>
      </c>
      <c r="G83" s="55">
        <v>0</v>
      </c>
      <c r="H83" s="56" t="str">
        <f>IF(E83=0,"***",F83/E83)</f>
        <v>***</v>
      </c>
    </row>
    <row r="84" spans="1:8" ht="12.75">
      <c r="A84" s="24" t="s">
        <v>60</v>
      </c>
      <c r="B84" s="57"/>
      <c r="C84" s="58"/>
      <c r="D84" s="59" t="s">
        <v>2008</v>
      </c>
      <c r="E84" s="60"/>
      <c r="F84" s="61">
        <v>15000</v>
      </c>
      <c r="G84" s="60"/>
      <c r="H84" s="61"/>
    </row>
    <row r="85" spans="1:8" ht="12.75">
      <c r="A85" s="24" t="s">
        <v>60</v>
      </c>
      <c r="B85" s="52" t="s">
        <v>2015</v>
      </c>
      <c r="C85" s="53" t="s">
        <v>861</v>
      </c>
      <c r="D85" s="54" t="s">
        <v>862</v>
      </c>
      <c r="E85" s="55">
        <v>0</v>
      </c>
      <c r="F85" s="56">
        <v>35000</v>
      </c>
      <c r="G85" s="55">
        <v>0</v>
      </c>
      <c r="H85" s="56" t="str">
        <f>IF(E85=0,"***",F85/E85)</f>
        <v>***</v>
      </c>
    </row>
    <row r="86" spans="1:8" ht="12.75">
      <c r="A86" s="24" t="s">
        <v>60</v>
      </c>
      <c r="B86" s="57"/>
      <c r="C86" s="58"/>
      <c r="D86" s="59" t="s">
        <v>2008</v>
      </c>
      <c r="E86" s="60"/>
      <c r="F86" s="61">
        <v>35000</v>
      </c>
      <c r="G86" s="60"/>
      <c r="H86" s="61"/>
    </row>
    <row r="87" spans="1:8" ht="12.75">
      <c r="A87" s="24" t="s">
        <v>60</v>
      </c>
      <c r="B87" s="52" t="s">
        <v>2015</v>
      </c>
      <c r="C87" s="53" t="s">
        <v>863</v>
      </c>
      <c r="D87" s="54" t="s">
        <v>864</v>
      </c>
      <c r="E87" s="55">
        <v>0</v>
      </c>
      <c r="F87" s="56">
        <v>3000</v>
      </c>
      <c r="G87" s="55">
        <v>0</v>
      </c>
      <c r="H87" s="56" t="str">
        <f>IF(E87=0,"***",F87/E87)</f>
        <v>***</v>
      </c>
    </row>
    <row r="88" spans="1:8" ht="12.75">
      <c r="A88" s="24" t="s">
        <v>60</v>
      </c>
      <c r="B88" s="57"/>
      <c r="C88" s="58"/>
      <c r="D88" s="59" t="s">
        <v>2008</v>
      </c>
      <c r="E88" s="60"/>
      <c r="F88" s="61">
        <v>3000</v>
      </c>
      <c r="G88" s="60"/>
      <c r="H88" s="61"/>
    </row>
    <row r="89" spans="1:8" ht="12.75">
      <c r="A89" s="24" t="s">
        <v>60</v>
      </c>
      <c r="B89" s="52" t="s">
        <v>2015</v>
      </c>
      <c r="C89" s="53" t="s">
        <v>865</v>
      </c>
      <c r="D89" s="54" t="s">
        <v>866</v>
      </c>
      <c r="E89" s="55">
        <v>0</v>
      </c>
      <c r="F89" s="56">
        <v>36500</v>
      </c>
      <c r="G89" s="55">
        <v>0</v>
      </c>
      <c r="H89" s="56" t="str">
        <f>IF(E89=0,"***",F89/E89)</f>
        <v>***</v>
      </c>
    </row>
    <row r="90" spans="1:8" ht="12.75">
      <c r="A90" s="24" t="s">
        <v>60</v>
      </c>
      <c r="B90" s="57"/>
      <c r="C90" s="58"/>
      <c r="D90" s="59" t="s">
        <v>2008</v>
      </c>
      <c r="E90" s="60"/>
      <c r="F90" s="61">
        <v>36500</v>
      </c>
      <c r="G90" s="60"/>
      <c r="H90" s="61"/>
    </row>
    <row r="91" spans="1:8" ht="12.75">
      <c r="A91" s="24" t="s">
        <v>60</v>
      </c>
      <c r="B91" s="52" t="s">
        <v>2015</v>
      </c>
      <c r="C91" s="53" t="s">
        <v>867</v>
      </c>
      <c r="D91" s="54" t="s">
        <v>868</v>
      </c>
      <c r="E91" s="55">
        <v>0</v>
      </c>
      <c r="F91" s="56">
        <v>10000</v>
      </c>
      <c r="G91" s="55">
        <v>0</v>
      </c>
      <c r="H91" s="56" t="str">
        <f>IF(E91=0,"***",F91/E91)</f>
        <v>***</v>
      </c>
    </row>
    <row r="92" spans="1:8" ht="12.75">
      <c r="A92" s="24" t="s">
        <v>60</v>
      </c>
      <c r="B92" s="57"/>
      <c r="C92" s="58"/>
      <c r="D92" s="59" t="s">
        <v>2008</v>
      </c>
      <c r="E92" s="60"/>
      <c r="F92" s="61">
        <v>10000</v>
      </c>
      <c r="G92" s="60"/>
      <c r="H92" s="61"/>
    </row>
    <row r="93" spans="1:8" ht="12.75">
      <c r="A93" s="24" t="s">
        <v>60</v>
      </c>
      <c r="B93" s="52" t="s">
        <v>2015</v>
      </c>
      <c r="C93" s="53" t="s">
        <v>869</v>
      </c>
      <c r="D93" s="54" t="s">
        <v>870</v>
      </c>
      <c r="E93" s="55">
        <v>0</v>
      </c>
      <c r="F93" s="56">
        <v>500</v>
      </c>
      <c r="G93" s="55">
        <v>0</v>
      </c>
      <c r="H93" s="56" t="str">
        <f>IF(E93=0,"***",F93/E93)</f>
        <v>***</v>
      </c>
    </row>
    <row r="94" spans="1:8" ht="12.75">
      <c r="A94" s="24" t="s">
        <v>60</v>
      </c>
      <c r="B94" s="57"/>
      <c r="C94" s="58"/>
      <c r="D94" s="59" t="s">
        <v>2008</v>
      </c>
      <c r="E94" s="60"/>
      <c r="F94" s="61">
        <v>500</v>
      </c>
      <c r="G94" s="60"/>
      <c r="H94" s="61"/>
    </row>
    <row r="95" spans="1:8" ht="12.75">
      <c r="A95" s="24" t="s">
        <v>60</v>
      </c>
      <c r="B95" s="52" t="s">
        <v>2015</v>
      </c>
      <c r="C95" s="53" t="s">
        <v>871</v>
      </c>
      <c r="D95" s="54" t="s">
        <v>872</v>
      </c>
      <c r="E95" s="55">
        <v>0</v>
      </c>
      <c r="F95" s="56">
        <v>5000</v>
      </c>
      <c r="G95" s="55">
        <v>0</v>
      </c>
      <c r="H95" s="56" t="str">
        <f>IF(E95=0,"***",F95/E95)</f>
        <v>***</v>
      </c>
    </row>
    <row r="96" spans="1:8" ht="12.75">
      <c r="A96" s="24" t="s">
        <v>60</v>
      </c>
      <c r="B96" s="57"/>
      <c r="C96" s="58"/>
      <c r="D96" s="59" t="s">
        <v>2008</v>
      </c>
      <c r="E96" s="60"/>
      <c r="F96" s="61">
        <v>5000</v>
      </c>
      <c r="G96" s="60"/>
      <c r="H96" s="61"/>
    </row>
    <row r="97" spans="1:8" ht="12.75">
      <c r="A97" s="24" t="s">
        <v>60</v>
      </c>
      <c r="B97" s="52" t="s">
        <v>2015</v>
      </c>
      <c r="C97" s="53" t="s">
        <v>873</v>
      </c>
      <c r="D97" s="54" t="s">
        <v>874</v>
      </c>
      <c r="E97" s="55">
        <v>0</v>
      </c>
      <c r="F97" s="56">
        <v>4000</v>
      </c>
      <c r="G97" s="55">
        <v>0</v>
      </c>
      <c r="H97" s="56" t="str">
        <f>IF(E97=0,"***",F97/E97)</f>
        <v>***</v>
      </c>
    </row>
    <row r="98" spans="1:8" ht="12.75">
      <c r="A98" s="24" t="s">
        <v>60</v>
      </c>
      <c r="B98" s="57"/>
      <c r="C98" s="58"/>
      <c r="D98" s="59" t="s">
        <v>2008</v>
      </c>
      <c r="E98" s="60"/>
      <c r="F98" s="61">
        <v>4000</v>
      </c>
      <c r="G98" s="60"/>
      <c r="H98" s="61"/>
    </row>
    <row r="99" spans="1:8" ht="12.75">
      <c r="A99" s="24" t="s">
        <v>60</v>
      </c>
      <c r="B99" s="52" t="s">
        <v>2015</v>
      </c>
      <c r="C99" s="53" t="s">
        <v>875</v>
      </c>
      <c r="D99" s="54" t="s">
        <v>876</v>
      </c>
      <c r="E99" s="55">
        <v>0</v>
      </c>
      <c r="F99" s="56">
        <v>170000</v>
      </c>
      <c r="G99" s="55">
        <v>0</v>
      </c>
      <c r="H99" s="56" t="str">
        <f>IF(E99=0,"***",F99/E99)</f>
        <v>***</v>
      </c>
    </row>
    <row r="100" spans="1:8" ht="12.75">
      <c r="A100" s="24" t="s">
        <v>60</v>
      </c>
      <c r="B100" s="57"/>
      <c r="C100" s="58"/>
      <c r="D100" s="59" t="s">
        <v>2008</v>
      </c>
      <c r="E100" s="60"/>
      <c r="F100" s="61">
        <v>170000</v>
      </c>
      <c r="G100" s="60"/>
      <c r="H100" s="61"/>
    </row>
    <row r="101" spans="1:8" ht="12.75">
      <c r="A101" s="24" t="s">
        <v>60</v>
      </c>
      <c r="B101" s="52" t="s">
        <v>2015</v>
      </c>
      <c r="C101" s="53" t="s">
        <v>877</v>
      </c>
      <c r="D101" s="54" t="s">
        <v>878</v>
      </c>
      <c r="E101" s="55">
        <v>0</v>
      </c>
      <c r="F101" s="56">
        <v>3000</v>
      </c>
      <c r="G101" s="55">
        <v>0</v>
      </c>
      <c r="H101" s="56" t="str">
        <f>IF(E101=0,"***",F101/E101)</f>
        <v>***</v>
      </c>
    </row>
    <row r="102" spans="1:8" ht="12.75">
      <c r="A102" s="24" t="s">
        <v>60</v>
      </c>
      <c r="B102" s="57"/>
      <c r="C102" s="58"/>
      <c r="D102" s="59" t="s">
        <v>2008</v>
      </c>
      <c r="E102" s="60"/>
      <c r="F102" s="61">
        <v>3000</v>
      </c>
      <c r="G102" s="60"/>
      <c r="H102" s="61"/>
    </row>
    <row r="103" spans="1:8" ht="12.75">
      <c r="A103" s="24" t="s">
        <v>60</v>
      </c>
      <c r="B103" s="52" t="s">
        <v>2015</v>
      </c>
      <c r="C103" s="53" t="s">
        <v>879</v>
      </c>
      <c r="D103" s="54" t="s">
        <v>880</v>
      </c>
      <c r="E103" s="55">
        <v>0</v>
      </c>
      <c r="F103" s="56">
        <v>50000</v>
      </c>
      <c r="G103" s="55">
        <v>0</v>
      </c>
      <c r="H103" s="56" t="str">
        <f>IF(E103=0,"***",F103/E103)</f>
        <v>***</v>
      </c>
    </row>
    <row r="104" spans="1:8" ht="12.75">
      <c r="A104" s="24" t="s">
        <v>60</v>
      </c>
      <c r="B104" s="57"/>
      <c r="C104" s="58"/>
      <c r="D104" s="59" t="s">
        <v>2008</v>
      </c>
      <c r="E104" s="60"/>
      <c r="F104" s="61">
        <v>50000</v>
      </c>
      <c r="G104" s="60"/>
      <c r="H104" s="61"/>
    </row>
    <row r="105" spans="1:8" ht="12.75">
      <c r="A105" s="24" t="s">
        <v>60</v>
      </c>
      <c r="B105" s="52" t="s">
        <v>2015</v>
      </c>
      <c r="C105" s="53" t="s">
        <v>881</v>
      </c>
      <c r="D105" s="54" t="s">
        <v>882</v>
      </c>
      <c r="E105" s="55">
        <v>0</v>
      </c>
      <c r="F105" s="56">
        <v>150000</v>
      </c>
      <c r="G105" s="55">
        <v>0</v>
      </c>
      <c r="H105" s="56" t="str">
        <f>IF(E105=0,"***",F105/E105)</f>
        <v>***</v>
      </c>
    </row>
    <row r="106" spans="1:8" ht="12.75">
      <c r="A106" s="24" t="s">
        <v>60</v>
      </c>
      <c r="B106" s="57"/>
      <c r="C106" s="58"/>
      <c r="D106" s="59" t="s">
        <v>2008</v>
      </c>
      <c r="E106" s="60"/>
      <c r="F106" s="61">
        <v>150000</v>
      </c>
      <c r="G106" s="60"/>
      <c r="H106" s="61"/>
    </row>
    <row r="107" spans="1:8" ht="12.75">
      <c r="A107" s="24" t="s">
        <v>60</v>
      </c>
      <c r="B107" s="52" t="s">
        <v>2015</v>
      </c>
      <c r="C107" s="53" t="s">
        <v>883</v>
      </c>
      <c r="D107" s="54" t="s">
        <v>884</v>
      </c>
      <c r="E107" s="55">
        <v>0</v>
      </c>
      <c r="F107" s="56">
        <v>10000</v>
      </c>
      <c r="G107" s="55">
        <v>0</v>
      </c>
      <c r="H107" s="56" t="str">
        <f>IF(E107=0,"***",F107/E107)</f>
        <v>***</v>
      </c>
    </row>
    <row r="108" spans="1:8" ht="12.75">
      <c r="A108" s="24" t="s">
        <v>60</v>
      </c>
      <c r="B108" s="57"/>
      <c r="C108" s="58"/>
      <c r="D108" s="59" t="s">
        <v>2008</v>
      </c>
      <c r="E108" s="60"/>
      <c r="F108" s="61">
        <v>10000</v>
      </c>
      <c r="G108" s="60"/>
      <c r="H108" s="61"/>
    </row>
    <row r="109" spans="1:8" ht="12.75">
      <c r="A109" s="24" t="s">
        <v>60</v>
      </c>
      <c r="B109" s="52" t="s">
        <v>2015</v>
      </c>
      <c r="C109" s="53" t="s">
        <v>272</v>
      </c>
      <c r="D109" s="54" t="s">
        <v>854</v>
      </c>
      <c r="E109" s="55">
        <v>0</v>
      </c>
      <c r="F109" s="56">
        <v>3000</v>
      </c>
      <c r="G109" s="55">
        <v>0</v>
      </c>
      <c r="H109" s="56" t="str">
        <f>IF(E109=0,"***",F109/E109)</f>
        <v>***</v>
      </c>
    </row>
    <row r="110" spans="1:8" ht="12.75">
      <c r="A110" s="24" t="s">
        <v>60</v>
      </c>
      <c r="B110" s="57"/>
      <c r="C110" s="58"/>
      <c r="D110" s="59" t="s">
        <v>2008</v>
      </c>
      <c r="E110" s="60"/>
      <c r="F110" s="61">
        <v>3000</v>
      </c>
      <c r="G110" s="60"/>
      <c r="H110" s="61"/>
    </row>
    <row r="111" spans="1:8" ht="12.75">
      <c r="A111" s="24" t="s">
        <v>60</v>
      </c>
      <c r="B111" s="52" t="s">
        <v>2015</v>
      </c>
      <c r="C111" s="53" t="s">
        <v>273</v>
      </c>
      <c r="D111" s="54" t="s">
        <v>856</v>
      </c>
      <c r="E111" s="55">
        <v>0</v>
      </c>
      <c r="F111" s="56">
        <v>30000</v>
      </c>
      <c r="G111" s="55">
        <v>0</v>
      </c>
      <c r="H111" s="56" t="str">
        <f>IF(E111=0,"***",F111/E111)</f>
        <v>***</v>
      </c>
    </row>
    <row r="112" spans="1:8" ht="12.75">
      <c r="A112" s="24" t="s">
        <v>60</v>
      </c>
      <c r="B112" s="57"/>
      <c r="C112" s="58"/>
      <c r="D112" s="59" t="s">
        <v>2008</v>
      </c>
      <c r="E112" s="60"/>
      <c r="F112" s="61">
        <v>30000</v>
      </c>
      <c r="G112" s="60"/>
      <c r="H112" s="61"/>
    </row>
    <row r="113" spans="1:8" ht="12.75">
      <c r="A113" s="24" t="s">
        <v>60</v>
      </c>
      <c r="B113" s="52" t="s">
        <v>2015</v>
      </c>
      <c r="C113" s="53" t="s">
        <v>274</v>
      </c>
      <c r="D113" s="54" t="s">
        <v>49</v>
      </c>
      <c r="E113" s="55">
        <v>0</v>
      </c>
      <c r="F113" s="56">
        <v>7000</v>
      </c>
      <c r="G113" s="55">
        <v>0</v>
      </c>
      <c r="H113" s="56" t="str">
        <f>IF(E113=0,"***",F113/E113)</f>
        <v>***</v>
      </c>
    </row>
    <row r="114" spans="1:8" ht="12.75">
      <c r="A114" s="24" t="s">
        <v>60</v>
      </c>
      <c r="B114" s="57"/>
      <c r="C114" s="58"/>
      <c r="D114" s="59" t="s">
        <v>2008</v>
      </c>
      <c r="E114" s="60"/>
      <c r="F114" s="61">
        <v>7000</v>
      </c>
      <c r="G114" s="60"/>
      <c r="H114" s="61"/>
    </row>
    <row r="115" spans="1:8" ht="12.75">
      <c r="A115" s="24" t="s">
        <v>60</v>
      </c>
      <c r="B115" s="52" t="s">
        <v>2015</v>
      </c>
      <c r="C115" s="53" t="s">
        <v>275</v>
      </c>
      <c r="D115" s="54" t="s">
        <v>855</v>
      </c>
      <c r="E115" s="55">
        <v>0</v>
      </c>
      <c r="F115" s="56">
        <v>1000</v>
      </c>
      <c r="G115" s="55">
        <v>0</v>
      </c>
      <c r="H115" s="56" t="str">
        <f>IF(E115=0,"***",F115/E115)</f>
        <v>***</v>
      </c>
    </row>
    <row r="116" spans="1:8" ht="12.75">
      <c r="A116" s="24" t="s">
        <v>60</v>
      </c>
      <c r="B116" s="57"/>
      <c r="C116" s="58"/>
      <c r="D116" s="59" t="s">
        <v>2008</v>
      </c>
      <c r="E116" s="60"/>
      <c r="F116" s="61">
        <v>1000</v>
      </c>
      <c r="G116" s="60"/>
      <c r="H116" s="61"/>
    </row>
    <row r="117" spans="1:8" ht="12.75">
      <c r="A117" s="24" t="s">
        <v>60</v>
      </c>
      <c r="B117" s="52" t="s">
        <v>2094</v>
      </c>
      <c r="C117" s="53" t="s">
        <v>276</v>
      </c>
      <c r="D117" s="54" t="s">
        <v>885</v>
      </c>
      <c r="E117" s="55">
        <v>0</v>
      </c>
      <c r="F117" s="56">
        <v>2000</v>
      </c>
      <c r="G117" s="55">
        <v>0</v>
      </c>
      <c r="H117" s="56" t="str">
        <f>IF(E117=0,"***",F117/E117)</f>
        <v>***</v>
      </c>
    </row>
    <row r="118" spans="1:8" ht="13.5" thickBot="1">
      <c r="A118" s="24" t="s">
        <v>60</v>
      </c>
      <c r="B118" s="57"/>
      <c r="C118" s="58"/>
      <c r="D118" s="59" t="s">
        <v>2008</v>
      </c>
      <c r="E118" s="60"/>
      <c r="F118" s="61">
        <v>2000</v>
      </c>
      <c r="G118" s="60"/>
      <c r="H118" s="61"/>
    </row>
    <row r="119" spans="1:8" ht="13.5" thickBot="1">
      <c r="A119" s="24" t="s">
        <v>60</v>
      </c>
      <c r="B119" s="47" t="s">
        <v>2098</v>
      </c>
      <c r="C119" s="48"/>
      <c r="D119" s="49"/>
      <c r="E119" s="50"/>
      <c r="F119" s="51">
        <v>630000</v>
      </c>
      <c r="G119" s="50"/>
      <c r="H119" s="51"/>
    </row>
    <row r="120" spans="1:8" ht="13.5" thickBot="1">
      <c r="A120" s="24" t="s">
        <v>60</v>
      </c>
      <c r="B120" s="47" t="s">
        <v>223</v>
      </c>
      <c r="C120" s="48"/>
      <c r="D120" s="49"/>
      <c r="E120" s="50"/>
      <c r="F120" s="51"/>
      <c r="G120" s="50"/>
      <c r="H120" s="51"/>
    </row>
    <row r="121" spans="1:8" ht="12.75">
      <c r="A121" s="24" t="s">
        <v>60</v>
      </c>
      <c r="B121" s="52" t="s">
        <v>886</v>
      </c>
      <c r="C121" s="53" t="s">
        <v>277</v>
      </c>
      <c r="D121" s="54" t="s">
        <v>887</v>
      </c>
      <c r="E121" s="55">
        <v>0</v>
      </c>
      <c r="F121" s="56">
        <v>1000</v>
      </c>
      <c r="G121" s="55">
        <v>0</v>
      </c>
      <c r="H121" s="56" t="str">
        <f>IF(E121=0,"***",F121/E121)</f>
        <v>***</v>
      </c>
    </row>
    <row r="122" spans="1:8" ht="12.75">
      <c r="A122" s="24" t="s">
        <v>60</v>
      </c>
      <c r="B122" s="57"/>
      <c r="C122" s="58"/>
      <c r="D122" s="59" t="s">
        <v>2008</v>
      </c>
      <c r="E122" s="60"/>
      <c r="F122" s="61">
        <v>1000</v>
      </c>
      <c r="G122" s="60"/>
      <c r="H122" s="61"/>
    </row>
    <row r="123" spans="1:8" ht="12.75">
      <c r="A123" s="24" t="s">
        <v>60</v>
      </c>
      <c r="B123" s="52" t="s">
        <v>2015</v>
      </c>
      <c r="C123" s="53" t="s">
        <v>888</v>
      </c>
      <c r="D123" s="54" t="s">
        <v>889</v>
      </c>
      <c r="E123" s="55">
        <v>0</v>
      </c>
      <c r="F123" s="56">
        <v>7500</v>
      </c>
      <c r="G123" s="55">
        <v>0</v>
      </c>
      <c r="H123" s="56" t="str">
        <f>IF(E123=0,"***",F123/E123)</f>
        <v>***</v>
      </c>
    </row>
    <row r="124" spans="1:8" ht="12.75">
      <c r="A124" s="24" t="s">
        <v>60</v>
      </c>
      <c r="B124" s="57"/>
      <c r="C124" s="58"/>
      <c r="D124" s="59" t="s">
        <v>2008</v>
      </c>
      <c r="E124" s="60"/>
      <c r="F124" s="61">
        <v>7500</v>
      </c>
      <c r="G124" s="60"/>
      <c r="H124" s="61"/>
    </row>
    <row r="125" spans="1:8" ht="12.75">
      <c r="A125" s="24" t="s">
        <v>60</v>
      </c>
      <c r="B125" s="52" t="s">
        <v>2015</v>
      </c>
      <c r="C125" s="53" t="s">
        <v>890</v>
      </c>
      <c r="D125" s="54" t="s">
        <v>891</v>
      </c>
      <c r="E125" s="55">
        <v>0</v>
      </c>
      <c r="F125" s="56">
        <v>7500</v>
      </c>
      <c r="G125" s="55">
        <v>0</v>
      </c>
      <c r="H125" s="56" t="str">
        <f>IF(E125=0,"***",F125/E125)</f>
        <v>***</v>
      </c>
    </row>
    <row r="126" spans="1:8" ht="12.75">
      <c r="A126" s="24" t="s">
        <v>60</v>
      </c>
      <c r="B126" s="57"/>
      <c r="C126" s="58"/>
      <c r="D126" s="59" t="s">
        <v>2008</v>
      </c>
      <c r="E126" s="60"/>
      <c r="F126" s="61">
        <v>7500</v>
      </c>
      <c r="G126" s="60"/>
      <c r="H126" s="61"/>
    </row>
    <row r="127" spans="1:8" ht="12.75">
      <c r="A127" s="24" t="s">
        <v>60</v>
      </c>
      <c r="B127" s="52" t="s">
        <v>2015</v>
      </c>
      <c r="C127" s="53" t="s">
        <v>892</v>
      </c>
      <c r="D127" s="54" t="s">
        <v>893</v>
      </c>
      <c r="E127" s="55">
        <v>0</v>
      </c>
      <c r="F127" s="56">
        <v>8000</v>
      </c>
      <c r="G127" s="55">
        <v>0</v>
      </c>
      <c r="H127" s="56" t="str">
        <f>IF(E127=0,"***",F127/E127)</f>
        <v>***</v>
      </c>
    </row>
    <row r="128" spans="1:8" ht="13.5" thickBot="1">
      <c r="A128" s="24" t="s">
        <v>60</v>
      </c>
      <c r="B128" s="57"/>
      <c r="C128" s="58"/>
      <c r="D128" s="59" t="s">
        <v>2008</v>
      </c>
      <c r="E128" s="60"/>
      <c r="F128" s="61">
        <v>8000</v>
      </c>
      <c r="G128" s="60"/>
      <c r="H128" s="61"/>
    </row>
    <row r="129" spans="1:8" ht="13.5" thickBot="1">
      <c r="A129" s="24" t="s">
        <v>60</v>
      </c>
      <c r="B129" s="47" t="s">
        <v>225</v>
      </c>
      <c r="C129" s="48"/>
      <c r="D129" s="49"/>
      <c r="E129" s="50"/>
      <c r="F129" s="51">
        <v>24000</v>
      </c>
      <c r="G129" s="50"/>
      <c r="H129" s="51"/>
    </row>
    <row r="130" spans="1:8" ht="13.5" thickBot="1">
      <c r="A130" s="24" t="s">
        <v>60</v>
      </c>
      <c r="B130" s="32"/>
      <c r="C130" s="33"/>
      <c r="D130" s="34" t="s">
        <v>2036</v>
      </c>
      <c r="E130" s="62">
        <v>0</v>
      </c>
      <c r="F130" s="63">
        <f>SUM(F42:F129)/3</f>
        <v>694000</v>
      </c>
      <c r="G130" s="62">
        <v>0</v>
      </c>
      <c r="H130" s="64" t="str">
        <f>IF(E130=0,"***",F130/E130)</f>
        <v>***</v>
      </c>
    </row>
    <row r="131" spans="1:8" ht="13.5" thickBot="1">
      <c r="A131" s="24" t="s">
        <v>60</v>
      </c>
      <c r="C131" s="30"/>
      <c r="E131" s="31"/>
      <c r="F131" s="31"/>
      <c r="G131" s="31"/>
      <c r="H131" s="31"/>
    </row>
    <row r="132" spans="1:8" ht="13.5" thickBot="1">
      <c r="A132" s="24" t="s">
        <v>60</v>
      </c>
      <c r="B132" s="32"/>
      <c r="C132" s="33"/>
      <c r="D132" s="34" t="s">
        <v>2037</v>
      </c>
      <c r="E132" s="62">
        <f>E$37+E$130</f>
        <v>0</v>
      </c>
      <c r="F132" s="63">
        <f>F$37+F$130</f>
        <v>1031351</v>
      </c>
      <c r="G132" s="62"/>
      <c r="H132" s="64" t="str">
        <f>IF(E132=0,"***",F132/E132)</f>
        <v>***</v>
      </c>
    </row>
    <row r="133" spans="1:8" ht="13.5" thickBot="1">
      <c r="A133" s="24" t="s">
        <v>60</v>
      </c>
      <c r="C133" s="30"/>
      <c r="E133" s="31"/>
      <c r="F133" s="31"/>
      <c r="G133" s="31"/>
      <c r="H133" s="31"/>
    </row>
    <row r="134" spans="1:8" ht="13.5" thickBot="1">
      <c r="A134" s="24" t="s">
        <v>60</v>
      </c>
      <c r="B134" s="32"/>
      <c r="C134" s="33"/>
      <c r="D134" s="34" t="s">
        <v>2038</v>
      </c>
      <c r="E134" s="35"/>
      <c r="F134" s="36"/>
      <c r="G134" s="35"/>
      <c r="H134" s="36"/>
    </row>
    <row r="135" spans="1:8" ht="34.5" customHeight="1">
      <c r="A135" s="24" t="s">
        <v>60</v>
      </c>
      <c r="B135" s="37" t="s">
        <v>1971</v>
      </c>
      <c r="C135" s="38" t="s">
        <v>1832</v>
      </c>
      <c r="D135" s="39" t="s">
        <v>1972</v>
      </c>
      <c r="E135" s="40" t="s">
        <v>1973</v>
      </c>
      <c r="F135" s="41" t="s">
        <v>1974</v>
      </c>
      <c r="G135" s="40" t="s">
        <v>1975</v>
      </c>
      <c r="H135" s="41" t="s">
        <v>1976</v>
      </c>
    </row>
    <row r="136" spans="1:8" ht="13.5" customHeight="1" thickBot="1">
      <c r="A136" s="24" t="s">
        <v>60</v>
      </c>
      <c r="B136" s="42"/>
      <c r="C136" s="43"/>
      <c r="D136" s="44" t="s">
        <v>1977</v>
      </c>
      <c r="E136" s="45"/>
      <c r="F136" s="46"/>
      <c r="G136" s="45"/>
      <c r="H136" s="46"/>
    </row>
    <row r="137" spans="1:8" ht="13.5" thickBot="1">
      <c r="A137" s="24" t="s">
        <v>60</v>
      </c>
      <c r="B137" s="47" t="s">
        <v>2041</v>
      </c>
      <c r="C137" s="48"/>
      <c r="D137" s="49"/>
      <c r="E137" s="50"/>
      <c r="F137" s="51"/>
      <c r="G137" s="50"/>
      <c r="H137" s="51"/>
    </row>
    <row r="138" spans="1:8" ht="12.75">
      <c r="A138" s="24" t="s">
        <v>60</v>
      </c>
      <c r="B138" s="52" t="s">
        <v>894</v>
      </c>
      <c r="C138" s="53" t="s">
        <v>2078</v>
      </c>
      <c r="D138" s="54" t="s">
        <v>2079</v>
      </c>
      <c r="E138" s="55">
        <v>0</v>
      </c>
      <c r="F138" s="56">
        <v>580</v>
      </c>
      <c r="G138" s="55">
        <f>F138-E138</f>
        <v>580</v>
      </c>
      <c r="H138" s="56" t="str">
        <f>IF(E138=0,"***",F138/E138)</f>
        <v>***</v>
      </c>
    </row>
    <row r="139" spans="1:8" ht="12.75">
      <c r="A139" s="24" t="s">
        <v>60</v>
      </c>
      <c r="B139" s="57"/>
      <c r="C139" s="58"/>
      <c r="D139" s="59" t="s">
        <v>895</v>
      </c>
      <c r="E139" s="60"/>
      <c r="F139" s="61">
        <v>580</v>
      </c>
      <c r="G139" s="60"/>
      <c r="H139" s="61"/>
    </row>
    <row r="140" spans="1:8" ht="12.75">
      <c r="A140" s="24" t="s">
        <v>60</v>
      </c>
      <c r="B140" s="52" t="s">
        <v>896</v>
      </c>
      <c r="C140" s="53" t="s">
        <v>2078</v>
      </c>
      <c r="D140" s="54" t="s">
        <v>2079</v>
      </c>
      <c r="E140" s="55">
        <v>0</v>
      </c>
      <c r="F140" s="56">
        <v>889</v>
      </c>
      <c r="G140" s="55">
        <f>F140-E140</f>
        <v>889</v>
      </c>
      <c r="H140" s="56" t="str">
        <f>IF(E140=0,"***",F140/E140)</f>
        <v>***</v>
      </c>
    </row>
    <row r="141" spans="1:8" ht="12.75">
      <c r="A141" s="24" t="s">
        <v>60</v>
      </c>
      <c r="B141" s="57"/>
      <c r="C141" s="58"/>
      <c r="D141" s="59" t="s">
        <v>895</v>
      </c>
      <c r="E141" s="60"/>
      <c r="F141" s="61">
        <v>889</v>
      </c>
      <c r="G141" s="60"/>
      <c r="H141" s="61"/>
    </row>
    <row r="142" spans="1:8" ht="12.75">
      <c r="A142" s="24" t="s">
        <v>60</v>
      </c>
      <c r="B142" s="52" t="s">
        <v>475</v>
      </c>
      <c r="C142" s="53" t="s">
        <v>2078</v>
      </c>
      <c r="D142" s="54" t="s">
        <v>2079</v>
      </c>
      <c r="E142" s="55">
        <v>0</v>
      </c>
      <c r="F142" s="56">
        <v>1827.3</v>
      </c>
      <c r="G142" s="55">
        <f>F142-E142</f>
        <v>1827.3</v>
      </c>
      <c r="H142" s="56" t="str">
        <f>IF(E142=0,"***",F142/E142)</f>
        <v>***</v>
      </c>
    </row>
    <row r="143" spans="1:8" ht="12.75">
      <c r="A143" s="24" t="s">
        <v>60</v>
      </c>
      <c r="B143" s="57"/>
      <c r="C143" s="58"/>
      <c r="D143" s="59" t="s">
        <v>895</v>
      </c>
      <c r="E143" s="60"/>
      <c r="F143" s="61">
        <v>1827.3</v>
      </c>
      <c r="G143" s="60"/>
      <c r="H143" s="61"/>
    </row>
    <row r="144" spans="1:8" ht="12.75">
      <c r="A144" s="24" t="s">
        <v>60</v>
      </c>
      <c r="B144" s="52" t="s">
        <v>897</v>
      </c>
      <c r="C144" s="53" t="s">
        <v>2078</v>
      </c>
      <c r="D144" s="54" t="s">
        <v>2079</v>
      </c>
      <c r="E144" s="55">
        <v>0</v>
      </c>
      <c r="F144" s="56">
        <v>753.7</v>
      </c>
      <c r="G144" s="55">
        <f>F144-E144</f>
        <v>753.7</v>
      </c>
      <c r="H144" s="56" t="str">
        <f>IF(E144=0,"***",F144/E144)</f>
        <v>***</v>
      </c>
    </row>
    <row r="145" spans="1:8" ht="12.75">
      <c r="A145" s="24" t="s">
        <v>60</v>
      </c>
      <c r="B145" s="57"/>
      <c r="C145" s="58"/>
      <c r="D145" s="59" t="s">
        <v>895</v>
      </c>
      <c r="E145" s="60"/>
      <c r="F145" s="61">
        <v>753.7</v>
      </c>
      <c r="G145" s="60"/>
      <c r="H145" s="61"/>
    </row>
    <row r="146" spans="1:8" ht="12.75">
      <c r="A146" s="24" t="s">
        <v>60</v>
      </c>
      <c r="B146" s="52" t="s">
        <v>2009</v>
      </c>
      <c r="C146" s="53" t="s">
        <v>2078</v>
      </c>
      <c r="D146" s="54" t="s">
        <v>2079</v>
      </c>
      <c r="E146" s="55">
        <v>0</v>
      </c>
      <c r="F146" s="56">
        <v>244.5</v>
      </c>
      <c r="G146" s="55">
        <f>F146-E146</f>
        <v>244.5</v>
      </c>
      <c r="H146" s="56" t="str">
        <f>IF(E146=0,"***",F146/E146)</f>
        <v>***</v>
      </c>
    </row>
    <row r="147" spans="1:8" ht="12.75">
      <c r="A147" s="24" t="s">
        <v>60</v>
      </c>
      <c r="B147" s="57"/>
      <c r="C147" s="58"/>
      <c r="D147" s="59" t="s">
        <v>895</v>
      </c>
      <c r="E147" s="60"/>
      <c r="F147" s="61">
        <v>244.5</v>
      </c>
      <c r="G147" s="60"/>
      <c r="H147" s="61"/>
    </row>
    <row r="148" spans="1:8" ht="12.75">
      <c r="A148" s="24" t="s">
        <v>60</v>
      </c>
      <c r="B148" s="52" t="s">
        <v>31</v>
      </c>
      <c r="C148" s="53" t="s">
        <v>2078</v>
      </c>
      <c r="D148" s="54" t="s">
        <v>2079</v>
      </c>
      <c r="E148" s="55">
        <v>0</v>
      </c>
      <c r="F148" s="56">
        <v>1671.2</v>
      </c>
      <c r="G148" s="55">
        <f>F148-E148</f>
        <v>1671.2</v>
      </c>
      <c r="H148" s="56" t="str">
        <f>IF(E148=0,"***",F148/E148)</f>
        <v>***</v>
      </c>
    </row>
    <row r="149" spans="1:8" ht="12.75">
      <c r="A149" s="24" t="s">
        <v>60</v>
      </c>
      <c r="B149" s="57"/>
      <c r="C149" s="58"/>
      <c r="D149" s="59" t="s">
        <v>895</v>
      </c>
      <c r="E149" s="60"/>
      <c r="F149" s="61">
        <v>1671.2</v>
      </c>
      <c r="G149" s="60"/>
      <c r="H149" s="61"/>
    </row>
    <row r="150" spans="1:8" ht="12.75">
      <c r="A150" s="24" t="s">
        <v>60</v>
      </c>
      <c r="B150" s="52" t="s">
        <v>2067</v>
      </c>
      <c r="C150" s="53" t="s">
        <v>1935</v>
      </c>
      <c r="D150" s="54" t="s">
        <v>2083</v>
      </c>
      <c r="E150" s="55">
        <v>0</v>
      </c>
      <c r="F150" s="56">
        <v>-5965.7</v>
      </c>
      <c r="G150" s="55">
        <f>F150-E150</f>
        <v>-5965.7</v>
      </c>
      <c r="H150" s="56" t="str">
        <f>IF(E150=0,"***",F150/E150)</f>
        <v>***</v>
      </c>
    </row>
    <row r="151" spans="1:8" ht="13.5" thickBot="1">
      <c r="A151" s="24" t="s">
        <v>60</v>
      </c>
      <c r="B151" s="57"/>
      <c r="C151" s="58"/>
      <c r="D151" s="59" t="s">
        <v>895</v>
      </c>
      <c r="E151" s="60"/>
      <c r="F151" s="61">
        <v>-5965.7</v>
      </c>
      <c r="G151" s="60"/>
      <c r="H151" s="61"/>
    </row>
    <row r="152" spans="1:8" ht="13.5" thickBot="1">
      <c r="A152" s="24" t="s">
        <v>60</v>
      </c>
      <c r="B152" s="47" t="s">
        <v>2071</v>
      </c>
      <c r="C152" s="48"/>
      <c r="D152" s="49"/>
      <c r="E152" s="50"/>
      <c r="F152" s="51">
        <v>0</v>
      </c>
      <c r="G152" s="50"/>
      <c r="H152" s="51"/>
    </row>
    <row r="153" spans="1:8" ht="13.5" thickBot="1">
      <c r="A153" s="24" t="s">
        <v>60</v>
      </c>
      <c r="B153" s="32"/>
      <c r="C153" s="33"/>
      <c r="D153" s="34" t="s">
        <v>2039</v>
      </c>
      <c r="E153" s="62">
        <v>0</v>
      </c>
      <c r="F153" s="63">
        <f>SUM(F137:F152)/3</f>
        <v>6.063298011819521E-13</v>
      </c>
      <c r="G153" s="62">
        <f>F153-E153</f>
        <v>6.063298011819521E-13</v>
      </c>
      <c r="H153" s="64" t="str">
        <f>IF(E153=0,"***",F153/E153)</f>
        <v>***</v>
      </c>
    </row>
    <row r="154" spans="1:8" ht="12.75">
      <c r="A154" s="24" t="s">
        <v>60</v>
      </c>
      <c r="C154" s="30"/>
      <c r="E154" s="31"/>
      <c r="F154" s="31"/>
      <c r="G154" s="31"/>
      <c r="H154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306"/>
  <sheetViews>
    <sheetView workbookViewId="0" topLeftCell="A1">
      <selection activeCell="A2" sqref="A2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219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47" t="s">
        <v>2093</v>
      </c>
      <c r="C12" s="48"/>
      <c r="D12" s="49"/>
      <c r="E12" s="50"/>
      <c r="F12" s="51"/>
      <c r="G12" s="50"/>
      <c r="H12" s="51"/>
    </row>
    <row r="13" spans="1:8" ht="12.75">
      <c r="A13" s="24" t="s">
        <v>60</v>
      </c>
      <c r="B13" s="52" t="s">
        <v>29</v>
      </c>
      <c r="C13" s="53" t="s">
        <v>220</v>
      </c>
      <c r="D13" s="54" t="s">
        <v>221</v>
      </c>
      <c r="E13" s="55">
        <v>0</v>
      </c>
      <c r="F13" s="56">
        <v>522.7</v>
      </c>
      <c r="G13" s="55">
        <f>F13-E13</f>
        <v>522.7</v>
      </c>
      <c r="H13" s="56" t="str">
        <f>IF(E13=0,"***",F13/E13)</f>
        <v>***</v>
      </c>
    </row>
    <row r="14" spans="1:8" ht="13.5" thickBot="1">
      <c r="A14" s="24" t="s">
        <v>60</v>
      </c>
      <c r="B14" s="57"/>
      <c r="C14" s="58"/>
      <c r="D14" s="59" t="s">
        <v>222</v>
      </c>
      <c r="E14" s="60"/>
      <c r="F14" s="61">
        <v>522.7</v>
      </c>
      <c r="G14" s="60"/>
      <c r="H14" s="61"/>
    </row>
    <row r="15" spans="1:8" ht="13.5" thickBot="1">
      <c r="A15" s="24" t="s">
        <v>60</v>
      </c>
      <c r="B15" s="47" t="s">
        <v>2098</v>
      </c>
      <c r="C15" s="48"/>
      <c r="D15" s="49"/>
      <c r="E15" s="50"/>
      <c r="F15" s="51">
        <v>522.7</v>
      </c>
      <c r="G15" s="50"/>
      <c r="H15" s="51"/>
    </row>
    <row r="16" spans="1:8" ht="13.5" thickBot="1">
      <c r="A16" s="24" t="s">
        <v>60</v>
      </c>
      <c r="B16" s="47" t="s">
        <v>223</v>
      </c>
      <c r="C16" s="48"/>
      <c r="D16" s="49"/>
      <c r="E16" s="50"/>
      <c r="F16" s="51"/>
      <c r="G16" s="50"/>
      <c r="H16" s="51"/>
    </row>
    <row r="17" spans="1:8" ht="12.75">
      <c r="A17" s="24" t="s">
        <v>60</v>
      </c>
      <c r="B17" s="52" t="s">
        <v>224</v>
      </c>
      <c r="C17" s="53" t="s">
        <v>1979</v>
      </c>
      <c r="D17" s="54" t="s">
        <v>1873</v>
      </c>
      <c r="E17" s="55">
        <v>0</v>
      </c>
      <c r="F17" s="56">
        <v>400</v>
      </c>
      <c r="G17" s="55">
        <f>F17-E17</f>
        <v>400</v>
      </c>
      <c r="H17" s="56" t="str">
        <f>IF(E17=0,"***",F17/E17)</f>
        <v>***</v>
      </c>
    </row>
    <row r="18" spans="1:8" ht="13.5" thickBot="1">
      <c r="A18" s="24" t="s">
        <v>60</v>
      </c>
      <c r="B18" s="57"/>
      <c r="C18" s="58"/>
      <c r="D18" s="59" t="s">
        <v>1980</v>
      </c>
      <c r="E18" s="60"/>
      <c r="F18" s="61">
        <v>400</v>
      </c>
      <c r="G18" s="60"/>
      <c r="H18" s="61"/>
    </row>
    <row r="19" spans="1:8" ht="13.5" thickBot="1">
      <c r="A19" s="24" t="s">
        <v>60</v>
      </c>
      <c r="B19" s="47" t="s">
        <v>225</v>
      </c>
      <c r="C19" s="48"/>
      <c r="D19" s="49"/>
      <c r="E19" s="50"/>
      <c r="F19" s="51">
        <v>400</v>
      </c>
      <c r="G19" s="50"/>
      <c r="H19" s="51"/>
    </row>
    <row r="20" spans="1:8" ht="13.5" thickBot="1">
      <c r="A20" s="24" t="s">
        <v>60</v>
      </c>
      <c r="B20" s="32"/>
      <c r="C20" s="33"/>
      <c r="D20" s="34" t="s">
        <v>1982</v>
      </c>
      <c r="E20" s="62">
        <v>0</v>
      </c>
      <c r="F20" s="63">
        <f>SUM(F12:F19)/3</f>
        <v>922.7000000000002</v>
      </c>
      <c r="G20" s="62">
        <f>F20-E20</f>
        <v>922.7000000000002</v>
      </c>
      <c r="H20" s="64" t="str">
        <f>IF(E20=0,"***",F20/E20)</f>
        <v>***</v>
      </c>
    </row>
    <row r="21" spans="1:8" ht="13.5" thickBot="1">
      <c r="A21" s="24" t="s">
        <v>60</v>
      </c>
      <c r="C21" s="30"/>
      <c r="E21" s="31"/>
      <c r="F21" s="31"/>
      <c r="G21" s="31"/>
      <c r="H21" s="31"/>
    </row>
    <row r="22" spans="1:8" ht="13.5" thickBot="1">
      <c r="A22" s="24" t="s">
        <v>60</v>
      </c>
      <c r="B22" s="32"/>
      <c r="C22" s="33"/>
      <c r="D22" s="34" t="s">
        <v>1983</v>
      </c>
      <c r="E22" s="35"/>
      <c r="F22" s="36"/>
      <c r="G22" s="35"/>
      <c r="H22" s="36"/>
    </row>
    <row r="23" spans="1:8" ht="34.5" customHeight="1">
      <c r="A23" s="24" t="s">
        <v>60</v>
      </c>
      <c r="B23" s="37" t="s">
        <v>1971</v>
      </c>
      <c r="C23" s="38" t="s">
        <v>1984</v>
      </c>
      <c r="D23" s="39" t="s">
        <v>1972</v>
      </c>
      <c r="E23" s="40" t="s">
        <v>1973</v>
      </c>
      <c r="F23" s="41" t="s">
        <v>1974</v>
      </c>
      <c r="G23" s="40" t="s">
        <v>1975</v>
      </c>
      <c r="H23" s="41" t="s">
        <v>1976</v>
      </c>
    </row>
    <row r="24" spans="1:8" ht="13.5" customHeight="1" thickBot="1">
      <c r="A24" s="24" t="s">
        <v>60</v>
      </c>
      <c r="B24" s="42"/>
      <c r="C24" s="43"/>
      <c r="D24" s="44" t="s">
        <v>1977</v>
      </c>
      <c r="E24" s="45"/>
      <c r="F24" s="46"/>
      <c r="G24" s="45"/>
      <c r="H24" s="46"/>
    </row>
    <row r="25" spans="1:8" ht="13.5" thickBot="1">
      <c r="A25" s="24" t="s">
        <v>60</v>
      </c>
      <c r="B25" s="47" t="s">
        <v>2102</v>
      </c>
      <c r="C25" s="48"/>
      <c r="D25" s="49"/>
      <c r="E25" s="50"/>
      <c r="F25" s="51"/>
      <c r="G25" s="50"/>
      <c r="H25" s="51"/>
    </row>
    <row r="26" spans="1:8" ht="12.75">
      <c r="A26" s="24" t="s">
        <v>60</v>
      </c>
      <c r="B26" s="52" t="s">
        <v>226</v>
      </c>
      <c r="C26" s="53" t="s">
        <v>227</v>
      </c>
      <c r="D26" s="54" t="s">
        <v>228</v>
      </c>
      <c r="E26" s="55">
        <v>0</v>
      </c>
      <c r="F26" s="56">
        <v>54003</v>
      </c>
      <c r="G26" s="55">
        <f>F26-E26</f>
        <v>54003</v>
      </c>
      <c r="H26" s="56" t="str">
        <f>IF(E26=0,"***",F26/E26)</f>
        <v>***</v>
      </c>
    </row>
    <row r="27" spans="1:8" ht="12.75">
      <c r="A27" s="24" t="s">
        <v>60</v>
      </c>
      <c r="B27" s="57"/>
      <c r="C27" s="58"/>
      <c r="D27" s="59" t="s">
        <v>1980</v>
      </c>
      <c r="E27" s="60"/>
      <c r="F27" s="61">
        <v>54003</v>
      </c>
      <c r="G27" s="60"/>
      <c r="H27" s="61"/>
    </row>
    <row r="28" spans="1:8" ht="12.75">
      <c r="A28" s="24" t="s">
        <v>60</v>
      </c>
      <c r="B28" s="52" t="s">
        <v>229</v>
      </c>
      <c r="C28" s="53" t="s">
        <v>227</v>
      </c>
      <c r="D28" s="54" t="s">
        <v>228</v>
      </c>
      <c r="E28" s="55">
        <v>0</v>
      </c>
      <c r="F28" s="56">
        <v>104636</v>
      </c>
      <c r="G28" s="55">
        <f>F28-E28</f>
        <v>104636</v>
      </c>
      <c r="H28" s="56" t="str">
        <f>IF(E28=0,"***",F28/E28)</f>
        <v>***</v>
      </c>
    </row>
    <row r="29" spans="1:8" ht="13.5" thickBot="1">
      <c r="A29" s="24" t="s">
        <v>60</v>
      </c>
      <c r="B29" s="57"/>
      <c r="C29" s="58"/>
      <c r="D29" s="59" t="s">
        <v>1980</v>
      </c>
      <c r="E29" s="60"/>
      <c r="F29" s="61">
        <v>104636</v>
      </c>
      <c r="G29" s="60"/>
      <c r="H29" s="61"/>
    </row>
    <row r="30" spans="1:8" ht="13.5" thickBot="1">
      <c r="A30" s="24" t="s">
        <v>60</v>
      </c>
      <c r="B30" s="47" t="s">
        <v>2106</v>
      </c>
      <c r="C30" s="48"/>
      <c r="D30" s="49"/>
      <c r="E30" s="50"/>
      <c r="F30" s="51">
        <v>158639</v>
      </c>
      <c r="G30" s="50"/>
      <c r="H30" s="51"/>
    </row>
    <row r="31" spans="1:8" ht="13.5" thickBot="1">
      <c r="A31" s="24" t="s">
        <v>60</v>
      </c>
      <c r="B31" s="47" t="s">
        <v>2093</v>
      </c>
      <c r="C31" s="48"/>
      <c r="D31" s="49"/>
      <c r="E31" s="50"/>
      <c r="F31" s="51"/>
      <c r="G31" s="50"/>
      <c r="H31" s="51"/>
    </row>
    <row r="32" spans="1:8" ht="12.75">
      <c r="A32" s="24" t="s">
        <v>60</v>
      </c>
      <c r="B32" s="52" t="s">
        <v>2015</v>
      </c>
      <c r="C32" s="53" t="s">
        <v>230</v>
      </c>
      <c r="D32" s="54" t="s">
        <v>231</v>
      </c>
      <c r="E32" s="55">
        <v>0</v>
      </c>
      <c r="F32" s="56">
        <v>180</v>
      </c>
      <c r="G32" s="55">
        <f>F32-E32</f>
        <v>180</v>
      </c>
      <c r="H32" s="56" t="str">
        <f>IF(E32=0,"***",F32/E32)</f>
        <v>***</v>
      </c>
    </row>
    <row r="33" spans="1:8" ht="12.75">
      <c r="A33" s="24" t="s">
        <v>60</v>
      </c>
      <c r="B33" s="57"/>
      <c r="C33" s="58"/>
      <c r="D33" s="59" t="s">
        <v>1980</v>
      </c>
      <c r="E33" s="60"/>
      <c r="F33" s="61">
        <v>180</v>
      </c>
      <c r="G33" s="60"/>
      <c r="H33" s="61"/>
    </row>
    <row r="34" spans="1:8" ht="12.75">
      <c r="A34" s="24" t="s">
        <v>60</v>
      </c>
      <c r="B34" s="52" t="s">
        <v>2015</v>
      </c>
      <c r="C34" s="53" t="s">
        <v>232</v>
      </c>
      <c r="D34" s="54" t="s">
        <v>233</v>
      </c>
      <c r="E34" s="55">
        <v>0</v>
      </c>
      <c r="F34" s="56">
        <v>1730</v>
      </c>
      <c r="G34" s="55">
        <f>F34-E34</f>
        <v>1730</v>
      </c>
      <c r="H34" s="56" t="str">
        <f>IF(E34=0,"***",F34/E34)</f>
        <v>***</v>
      </c>
    </row>
    <row r="35" spans="1:8" ht="12.75">
      <c r="A35" s="24" t="s">
        <v>60</v>
      </c>
      <c r="B35" s="57"/>
      <c r="C35" s="58"/>
      <c r="D35" s="59" t="s">
        <v>1980</v>
      </c>
      <c r="E35" s="60"/>
      <c r="F35" s="61">
        <v>1730</v>
      </c>
      <c r="G35" s="60"/>
      <c r="H35" s="61"/>
    </row>
    <row r="36" spans="1:8" ht="12.75">
      <c r="A36" s="24" t="s">
        <v>60</v>
      </c>
      <c r="B36" s="52" t="s">
        <v>2015</v>
      </c>
      <c r="C36" s="53" t="s">
        <v>234</v>
      </c>
      <c r="D36" s="54" t="s">
        <v>235</v>
      </c>
      <c r="E36" s="55">
        <v>0</v>
      </c>
      <c r="F36" s="56">
        <v>4800</v>
      </c>
      <c r="G36" s="55">
        <f>F36-E36</f>
        <v>4800</v>
      </c>
      <c r="H36" s="56" t="str">
        <f>IF(E36=0,"***",F36/E36)</f>
        <v>***</v>
      </c>
    </row>
    <row r="37" spans="1:8" ht="13.5" thickBot="1">
      <c r="A37" s="24" t="s">
        <v>60</v>
      </c>
      <c r="B37" s="57"/>
      <c r="C37" s="58"/>
      <c r="D37" s="59" t="s">
        <v>1980</v>
      </c>
      <c r="E37" s="60"/>
      <c r="F37" s="61">
        <v>4800</v>
      </c>
      <c r="G37" s="60"/>
      <c r="H37" s="61"/>
    </row>
    <row r="38" spans="1:8" ht="13.5" thickBot="1">
      <c r="A38" s="24" t="s">
        <v>60</v>
      </c>
      <c r="B38" s="47" t="s">
        <v>2098</v>
      </c>
      <c r="C38" s="48"/>
      <c r="D38" s="49"/>
      <c r="E38" s="50"/>
      <c r="F38" s="51">
        <v>6710</v>
      </c>
      <c r="G38" s="50"/>
      <c r="H38" s="51"/>
    </row>
    <row r="39" spans="1:8" ht="13.5" thickBot="1">
      <c r="A39" s="24" t="s">
        <v>60</v>
      </c>
      <c r="B39" s="47" t="s">
        <v>223</v>
      </c>
      <c r="C39" s="48"/>
      <c r="D39" s="49"/>
      <c r="E39" s="50"/>
      <c r="F39" s="51"/>
      <c r="G39" s="50"/>
      <c r="H39" s="51"/>
    </row>
    <row r="40" spans="1:8" ht="12.75">
      <c r="A40" s="24" t="s">
        <v>60</v>
      </c>
      <c r="B40" s="52" t="s">
        <v>224</v>
      </c>
      <c r="C40" s="53" t="s">
        <v>236</v>
      </c>
      <c r="D40" s="54" t="s">
        <v>237</v>
      </c>
      <c r="E40" s="55">
        <v>0</v>
      </c>
      <c r="F40" s="56">
        <v>2590</v>
      </c>
      <c r="G40" s="55">
        <f>F40-E40</f>
        <v>2590</v>
      </c>
      <c r="H40" s="56" t="str">
        <f>IF(E40=0,"***",F40/E40)</f>
        <v>***</v>
      </c>
    </row>
    <row r="41" spans="1:8" ht="12.75">
      <c r="A41" s="24" t="s">
        <v>60</v>
      </c>
      <c r="B41" s="57"/>
      <c r="C41" s="58"/>
      <c r="D41" s="59" t="s">
        <v>1980</v>
      </c>
      <c r="E41" s="60"/>
      <c r="F41" s="61">
        <v>2590</v>
      </c>
      <c r="G41" s="60"/>
      <c r="H41" s="61"/>
    </row>
    <row r="42" spans="1:8" ht="12.75">
      <c r="A42" s="24" t="s">
        <v>60</v>
      </c>
      <c r="B42" s="52" t="s">
        <v>224</v>
      </c>
      <c r="C42" s="53" t="s">
        <v>238</v>
      </c>
      <c r="D42" s="54" t="s">
        <v>239</v>
      </c>
      <c r="E42" s="55">
        <v>0</v>
      </c>
      <c r="F42" s="56">
        <v>22500</v>
      </c>
      <c r="G42" s="55">
        <f>F42-E42</f>
        <v>22500</v>
      </c>
      <c r="H42" s="56" t="str">
        <f>IF(E42=0,"***",F42/E42)</f>
        <v>***</v>
      </c>
    </row>
    <row r="43" spans="1:8" ht="12.75">
      <c r="A43" s="24" t="s">
        <v>60</v>
      </c>
      <c r="B43" s="57"/>
      <c r="C43" s="58"/>
      <c r="D43" s="59" t="s">
        <v>1980</v>
      </c>
      <c r="E43" s="60"/>
      <c r="F43" s="61">
        <v>22500</v>
      </c>
      <c r="G43" s="60"/>
      <c r="H43" s="61"/>
    </row>
    <row r="44" spans="1:8" ht="12.75">
      <c r="A44" s="24" t="s">
        <v>60</v>
      </c>
      <c r="B44" s="52" t="s">
        <v>224</v>
      </c>
      <c r="C44" s="53" t="s">
        <v>240</v>
      </c>
      <c r="D44" s="54" t="s">
        <v>241</v>
      </c>
      <c r="E44" s="55">
        <v>0</v>
      </c>
      <c r="F44" s="56">
        <v>27976.3</v>
      </c>
      <c r="G44" s="55">
        <f>F44-E44</f>
        <v>27976.3</v>
      </c>
      <c r="H44" s="56" t="str">
        <f>IF(E44=0,"***",F44/E44)</f>
        <v>***</v>
      </c>
    </row>
    <row r="45" spans="1:8" ht="12.75">
      <c r="A45" s="24" t="s">
        <v>60</v>
      </c>
      <c r="B45" s="57"/>
      <c r="C45" s="58"/>
      <c r="D45" s="59" t="s">
        <v>1980</v>
      </c>
      <c r="E45" s="60"/>
      <c r="F45" s="61">
        <v>27976.3</v>
      </c>
      <c r="G45" s="60"/>
      <c r="H45" s="61"/>
    </row>
    <row r="46" spans="1:8" ht="12.75">
      <c r="A46" s="24" t="s">
        <v>60</v>
      </c>
      <c r="B46" s="52" t="s">
        <v>224</v>
      </c>
      <c r="C46" s="53" t="s">
        <v>242</v>
      </c>
      <c r="D46" s="54" t="s">
        <v>243</v>
      </c>
      <c r="E46" s="55">
        <v>0</v>
      </c>
      <c r="F46" s="56">
        <v>640</v>
      </c>
      <c r="G46" s="55">
        <f>F46-E46</f>
        <v>640</v>
      </c>
      <c r="H46" s="56" t="str">
        <f>IF(E46=0,"***",F46/E46)</f>
        <v>***</v>
      </c>
    </row>
    <row r="47" spans="1:8" ht="12.75">
      <c r="A47" s="24" t="s">
        <v>60</v>
      </c>
      <c r="B47" s="57"/>
      <c r="C47" s="58"/>
      <c r="D47" s="59" t="s">
        <v>1980</v>
      </c>
      <c r="E47" s="60"/>
      <c r="F47" s="61">
        <v>640</v>
      </c>
      <c r="G47" s="60"/>
      <c r="H47" s="61"/>
    </row>
    <row r="48" spans="1:8" ht="12.75">
      <c r="A48" s="24" t="s">
        <v>60</v>
      </c>
      <c r="B48" s="52" t="s">
        <v>224</v>
      </c>
      <c r="C48" s="53" t="s">
        <v>244</v>
      </c>
      <c r="D48" s="54" t="s">
        <v>245</v>
      </c>
      <c r="E48" s="55">
        <v>0</v>
      </c>
      <c r="F48" s="56">
        <v>11731.7</v>
      </c>
      <c r="G48" s="55">
        <f>F48-E48</f>
        <v>11731.7</v>
      </c>
      <c r="H48" s="56" t="str">
        <f>IF(E48=0,"***",F48/E48)</f>
        <v>***</v>
      </c>
    </row>
    <row r="49" spans="1:8" ht="12.75">
      <c r="A49" s="24" t="s">
        <v>60</v>
      </c>
      <c r="B49" s="57"/>
      <c r="C49" s="58"/>
      <c r="D49" s="59" t="s">
        <v>1980</v>
      </c>
      <c r="E49" s="60"/>
      <c r="F49" s="61">
        <v>11731.7</v>
      </c>
      <c r="G49" s="60"/>
      <c r="H49" s="61"/>
    </row>
    <row r="50" spans="1:8" ht="12.75">
      <c r="A50" s="24" t="s">
        <v>60</v>
      </c>
      <c r="B50" s="52" t="s">
        <v>224</v>
      </c>
      <c r="C50" s="53" t="s">
        <v>246</v>
      </c>
      <c r="D50" s="54" t="s">
        <v>247</v>
      </c>
      <c r="E50" s="55">
        <v>0</v>
      </c>
      <c r="F50" s="56">
        <v>12000</v>
      </c>
      <c r="G50" s="55">
        <f>F50-E50</f>
        <v>12000</v>
      </c>
      <c r="H50" s="56" t="str">
        <f>IF(E50=0,"***",F50/E50)</f>
        <v>***</v>
      </c>
    </row>
    <row r="51" spans="1:8" ht="12.75">
      <c r="A51" s="24" t="s">
        <v>60</v>
      </c>
      <c r="B51" s="57"/>
      <c r="C51" s="58"/>
      <c r="D51" s="59" t="s">
        <v>1980</v>
      </c>
      <c r="E51" s="60"/>
      <c r="F51" s="61">
        <v>12000</v>
      </c>
      <c r="G51" s="60"/>
      <c r="H51" s="61"/>
    </row>
    <row r="52" spans="1:8" ht="12.75">
      <c r="A52" s="24" t="s">
        <v>60</v>
      </c>
      <c r="B52" s="52" t="s">
        <v>224</v>
      </c>
      <c r="C52" s="53" t="s">
        <v>248</v>
      </c>
      <c r="D52" s="54" t="s">
        <v>249</v>
      </c>
      <c r="E52" s="55">
        <v>0</v>
      </c>
      <c r="F52" s="56">
        <v>4411</v>
      </c>
      <c r="G52" s="55">
        <f>F52-E52</f>
        <v>4411</v>
      </c>
      <c r="H52" s="56" t="str">
        <f>IF(E52=0,"***",F52/E52)</f>
        <v>***</v>
      </c>
    </row>
    <row r="53" spans="1:8" ht="12.75">
      <c r="A53" s="24" t="s">
        <v>60</v>
      </c>
      <c r="B53" s="57"/>
      <c r="C53" s="58"/>
      <c r="D53" s="59" t="s">
        <v>1980</v>
      </c>
      <c r="E53" s="60"/>
      <c r="F53" s="61">
        <v>4411</v>
      </c>
      <c r="G53" s="60"/>
      <c r="H53" s="61"/>
    </row>
    <row r="54" spans="1:8" ht="12.75">
      <c r="A54" s="24" t="s">
        <v>60</v>
      </c>
      <c r="B54" s="52" t="s">
        <v>224</v>
      </c>
      <c r="C54" s="53" t="s">
        <v>250</v>
      </c>
      <c r="D54" s="54" t="s">
        <v>251</v>
      </c>
      <c r="E54" s="55">
        <v>0</v>
      </c>
      <c r="F54" s="56">
        <v>20450</v>
      </c>
      <c r="G54" s="55">
        <f>F54-E54</f>
        <v>20450</v>
      </c>
      <c r="H54" s="56" t="str">
        <f>IF(E54=0,"***",F54/E54)</f>
        <v>***</v>
      </c>
    </row>
    <row r="55" spans="1:8" ht="12.75">
      <c r="A55" s="24" t="s">
        <v>60</v>
      </c>
      <c r="B55" s="57"/>
      <c r="C55" s="58"/>
      <c r="D55" s="59" t="s">
        <v>1980</v>
      </c>
      <c r="E55" s="60"/>
      <c r="F55" s="61">
        <v>20450</v>
      </c>
      <c r="G55" s="60"/>
      <c r="H55" s="61"/>
    </row>
    <row r="56" spans="1:8" ht="12.75">
      <c r="A56" s="24" t="s">
        <v>60</v>
      </c>
      <c r="B56" s="52" t="s">
        <v>224</v>
      </c>
      <c r="C56" s="53" t="s">
        <v>252</v>
      </c>
      <c r="D56" s="54" t="s">
        <v>253</v>
      </c>
      <c r="E56" s="55">
        <v>0</v>
      </c>
      <c r="F56" s="56">
        <v>6300</v>
      </c>
      <c r="G56" s="55">
        <f>F56-E56</f>
        <v>6300</v>
      </c>
      <c r="H56" s="56" t="str">
        <f>IF(E56=0,"***",F56/E56)</f>
        <v>***</v>
      </c>
    </row>
    <row r="57" spans="1:8" ht="12.75">
      <c r="A57" s="24" t="s">
        <v>60</v>
      </c>
      <c r="B57" s="57"/>
      <c r="C57" s="58"/>
      <c r="D57" s="59" t="s">
        <v>1980</v>
      </c>
      <c r="E57" s="60"/>
      <c r="F57" s="61">
        <v>6300</v>
      </c>
      <c r="G57" s="60"/>
      <c r="H57" s="61"/>
    </row>
    <row r="58" spans="1:8" ht="12.75">
      <c r="A58" s="24" t="s">
        <v>60</v>
      </c>
      <c r="B58" s="52" t="s">
        <v>224</v>
      </c>
      <c r="C58" s="53" t="s">
        <v>254</v>
      </c>
      <c r="D58" s="54" t="s">
        <v>255</v>
      </c>
      <c r="E58" s="55">
        <v>0</v>
      </c>
      <c r="F58" s="56">
        <v>425700.8</v>
      </c>
      <c r="G58" s="55">
        <f>F58-E58</f>
        <v>425700.8</v>
      </c>
      <c r="H58" s="56" t="str">
        <f>IF(E58=0,"***",F58/E58)</f>
        <v>***</v>
      </c>
    </row>
    <row r="59" spans="1:8" ht="12.75">
      <c r="A59" s="24" t="s">
        <v>60</v>
      </c>
      <c r="B59" s="57"/>
      <c r="C59" s="58"/>
      <c r="D59" s="59" t="s">
        <v>1980</v>
      </c>
      <c r="E59" s="60"/>
      <c r="F59" s="61">
        <v>425700.8</v>
      </c>
      <c r="G59" s="60"/>
      <c r="H59" s="61"/>
    </row>
    <row r="60" spans="1:8" ht="12.75">
      <c r="A60" s="24" t="s">
        <v>60</v>
      </c>
      <c r="B60" s="52" t="s">
        <v>224</v>
      </c>
      <c r="C60" s="53" t="s">
        <v>256</v>
      </c>
      <c r="D60" s="54" t="s">
        <v>257</v>
      </c>
      <c r="E60" s="55">
        <v>0</v>
      </c>
      <c r="F60" s="56">
        <v>4800</v>
      </c>
      <c r="G60" s="55">
        <f>F60-E60</f>
        <v>4800</v>
      </c>
      <c r="H60" s="56" t="str">
        <f>IF(E60=0,"***",F60/E60)</f>
        <v>***</v>
      </c>
    </row>
    <row r="61" spans="1:8" ht="12.75">
      <c r="A61" s="24" t="s">
        <v>60</v>
      </c>
      <c r="B61" s="57"/>
      <c r="C61" s="58"/>
      <c r="D61" s="59" t="s">
        <v>1980</v>
      </c>
      <c r="E61" s="60"/>
      <c r="F61" s="61">
        <v>4800</v>
      </c>
      <c r="G61" s="60"/>
      <c r="H61" s="61"/>
    </row>
    <row r="62" spans="1:8" ht="12.75">
      <c r="A62" s="24" t="s">
        <v>60</v>
      </c>
      <c r="B62" s="52" t="s">
        <v>224</v>
      </c>
      <c r="C62" s="53" t="s">
        <v>258</v>
      </c>
      <c r="D62" s="54" t="s">
        <v>259</v>
      </c>
      <c r="E62" s="55">
        <v>0</v>
      </c>
      <c r="F62" s="56">
        <v>365436.6</v>
      </c>
      <c r="G62" s="55">
        <f>F62-E62</f>
        <v>365436.6</v>
      </c>
      <c r="H62" s="56" t="str">
        <f>IF(E62=0,"***",F62/E62)</f>
        <v>***</v>
      </c>
    </row>
    <row r="63" spans="1:8" ht="12.75">
      <c r="A63" s="24" t="s">
        <v>60</v>
      </c>
      <c r="B63" s="57"/>
      <c r="C63" s="58"/>
      <c r="D63" s="59" t="s">
        <v>1980</v>
      </c>
      <c r="E63" s="60"/>
      <c r="F63" s="61">
        <v>365436.6</v>
      </c>
      <c r="G63" s="60"/>
      <c r="H63" s="61"/>
    </row>
    <row r="64" spans="1:8" ht="12.75">
      <c r="A64" s="24" t="s">
        <v>60</v>
      </c>
      <c r="B64" s="52" t="s">
        <v>224</v>
      </c>
      <c r="C64" s="53" t="s">
        <v>260</v>
      </c>
      <c r="D64" s="54" t="s">
        <v>261</v>
      </c>
      <c r="E64" s="55">
        <v>0</v>
      </c>
      <c r="F64" s="56">
        <v>185972.3</v>
      </c>
      <c r="G64" s="55">
        <f>F64-E64</f>
        <v>185972.3</v>
      </c>
      <c r="H64" s="56" t="str">
        <f>IF(E64=0,"***",F64/E64)</f>
        <v>***</v>
      </c>
    </row>
    <row r="65" spans="1:8" ht="12.75">
      <c r="A65" s="24" t="s">
        <v>60</v>
      </c>
      <c r="B65" s="57"/>
      <c r="C65" s="58"/>
      <c r="D65" s="59" t="s">
        <v>1980</v>
      </c>
      <c r="E65" s="60"/>
      <c r="F65" s="61">
        <v>185972.3</v>
      </c>
      <c r="G65" s="60"/>
      <c r="H65" s="61"/>
    </row>
    <row r="66" spans="1:8" ht="12.75">
      <c r="A66" s="24" t="s">
        <v>60</v>
      </c>
      <c r="B66" s="52" t="s">
        <v>224</v>
      </c>
      <c r="C66" s="53" t="s">
        <v>262</v>
      </c>
      <c r="D66" s="54" t="s">
        <v>263</v>
      </c>
      <c r="E66" s="55">
        <v>0</v>
      </c>
      <c r="F66" s="56">
        <v>1207.2</v>
      </c>
      <c r="G66" s="55">
        <f>F66-E66</f>
        <v>1207.2</v>
      </c>
      <c r="H66" s="56" t="str">
        <f>IF(E66=0,"***",F66/E66)</f>
        <v>***</v>
      </c>
    </row>
    <row r="67" spans="1:8" ht="12.75">
      <c r="A67" s="24" t="s">
        <v>60</v>
      </c>
      <c r="B67" s="57"/>
      <c r="C67" s="58"/>
      <c r="D67" s="59" t="s">
        <v>1980</v>
      </c>
      <c r="E67" s="60"/>
      <c r="F67" s="61">
        <v>1207.2</v>
      </c>
      <c r="G67" s="60"/>
      <c r="H67" s="61"/>
    </row>
    <row r="68" spans="1:8" ht="12.75">
      <c r="A68" s="24" t="s">
        <v>60</v>
      </c>
      <c r="B68" s="52" t="s">
        <v>224</v>
      </c>
      <c r="C68" s="53" t="s">
        <v>264</v>
      </c>
      <c r="D68" s="54" t="s">
        <v>265</v>
      </c>
      <c r="E68" s="55">
        <v>0</v>
      </c>
      <c r="F68" s="56">
        <v>3279.2</v>
      </c>
      <c r="G68" s="55">
        <f>F68-E68</f>
        <v>3279.2</v>
      </c>
      <c r="H68" s="56" t="str">
        <f>IF(E68=0,"***",F68/E68)</f>
        <v>***</v>
      </c>
    </row>
    <row r="69" spans="1:8" ht="12.75">
      <c r="A69" s="24" t="s">
        <v>60</v>
      </c>
      <c r="B69" s="57"/>
      <c r="C69" s="58"/>
      <c r="D69" s="59" t="s">
        <v>1980</v>
      </c>
      <c r="E69" s="60"/>
      <c r="F69" s="61">
        <v>3279.2</v>
      </c>
      <c r="G69" s="60"/>
      <c r="H69" s="61"/>
    </row>
    <row r="70" spans="1:8" ht="12.75">
      <c r="A70" s="24" t="s">
        <v>60</v>
      </c>
      <c r="B70" s="52" t="s">
        <v>224</v>
      </c>
      <c r="C70" s="53" t="s">
        <v>227</v>
      </c>
      <c r="D70" s="54" t="s">
        <v>228</v>
      </c>
      <c r="E70" s="55">
        <v>0</v>
      </c>
      <c r="F70" s="56">
        <v>600</v>
      </c>
      <c r="G70" s="55">
        <f>F70-E70</f>
        <v>600</v>
      </c>
      <c r="H70" s="56" t="str">
        <f>IF(E70=0,"***",F70/E70)</f>
        <v>***</v>
      </c>
    </row>
    <row r="71" spans="1:8" ht="12.75">
      <c r="A71" s="24" t="s">
        <v>60</v>
      </c>
      <c r="B71" s="57"/>
      <c r="C71" s="58"/>
      <c r="D71" s="59" t="s">
        <v>1980</v>
      </c>
      <c r="E71" s="60"/>
      <c r="F71" s="61">
        <v>600</v>
      </c>
      <c r="G71" s="60"/>
      <c r="H71" s="61"/>
    </row>
    <row r="72" spans="1:8" ht="12.75">
      <c r="A72" s="24" t="s">
        <v>60</v>
      </c>
      <c r="B72" s="52" t="s">
        <v>224</v>
      </c>
      <c r="C72" s="53" t="s">
        <v>266</v>
      </c>
      <c r="D72" s="54" t="s">
        <v>446</v>
      </c>
      <c r="E72" s="55">
        <v>0</v>
      </c>
      <c r="F72" s="56">
        <v>130943.5</v>
      </c>
      <c r="G72" s="55">
        <f>F72-E72</f>
        <v>130943.5</v>
      </c>
      <c r="H72" s="56" t="str">
        <f>IF(E72=0,"***",F72/E72)</f>
        <v>***</v>
      </c>
    </row>
    <row r="73" spans="1:8" ht="12.75">
      <c r="A73" s="24" t="s">
        <v>60</v>
      </c>
      <c r="B73" s="57"/>
      <c r="C73" s="58"/>
      <c r="D73" s="59" t="s">
        <v>1980</v>
      </c>
      <c r="E73" s="60"/>
      <c r="F73" s="61">
        <v>130943.5</v>
      </c>
      <c r="G73" s="60"/>
      <c r="H73" s="61"/>
    </row>
    <row r="74" spans="1:8" ht="12.75">
      <c r="A74" s="24" t="s">
        <v>60</v>
      </c>
      <c r="B74" s="52" t="s">
        <v>224</v>
      </c>
      <c r="C74" s="53" t="s">
        <v>447</v>
      </c>
      <c r="D74" s="54" t="s">
        <v>448</v>
      </c>
      <c r="E74" s="55">
        <v>0</v>
      </c>
      <c r="F74" s="56">
        <v>10567.2</v>
      </c>
      <c r="G74" s="55">
        <f>F74-E74</f>
        <v>10567.2</v>
      </c>
      <c r="H74" s="56" t="str">
        <f>IF(E74=0,"***",F74/E74)</f>
        <v>***</v>
      </c>
    </row>
    <row r="75" spans="1:8" ht="12.75">
      <c r="A75" s="24" t="s">
        <v>60</v>
      </c>
      <c r="B75" s="57"/>
      <c r="C75" s="58"/>
      <c r="D75" s="59" t="s">
        <v>1980</v>
      </c>
      <c r="E75" s="60"/>
      <c r="F75" s="61">
        <v>10567.2</v>
      </c>
      <c r="G75" s="60"/>
      <c r="H75" s="61"/>
    </row>
    <row r="76" spans="1:8" ht="12.75">
      <c r="A76" s="24" t="s">
        <v>60</v>
      </c>
      <c r="B76" s="52" t="s">
        <v>224</v>
      </c>
      <c r="C76" s="53" t="s">
        <v>449</v>
      </c>
      <c r="D76" s="54" t="s">
        <v>450</v>
      </c>
      <c r="E76" s="55">
        <v>0</v>
      </c>
      <c r="F76" s="56">
        <v>4460</v>
      </c>
      <c r="G76" s="55">
        <f>F76-E76</f>
        <v>4460</v>
      </c>
      <c r="H76" s="56" t="str">
        <f>IF(E76=0,"***",F76/E76)</f>
        <v>***</v>
      </c>
    </row>
    <row r="77" spans="1:8" ht="12.75">
      <c r="A77" s="24" t="s">
        <v>60</v>
      </c>
      <c r="B77" s="57"/>
      <c r="C77" s="58"/>
      <c r="D77" s="59" t="s">
        <v>1980</v>
      </c>
      <c r="E77" s="60"/>
      <c r="F77" s="61">
        <v>4460</v>
      </c>
      <c r="G77" s="60"/>
      <c r="H77" s="61"/>
    </row>
    <row r="78" spans="1:8" ht="12.75">
      <c r="A78" s="24" t="s">
        <v>60</v>
      </c>
      <c r="B78" s="52" t="s">
        <v>224</v>
      </c>
      <c r="C78" s="53" t="s">
        <v>451</v>
      </c>
      <c r="D78" s="54" t="s">
        <v>452</v>
      </c>
      <c r="E78" s="55">
        <v>0</v>
      </c>
      <c r="F78" s="56">
        <v>207.2</v>
      </c>
      <c r="G78" s="55">
        <f>F78-E78</f>
        <v>207.2</v>
      </c>
      <c r="H78" s="56" t="str">
        <f>IF(E78=0,"***",F78/E78)</f>
        <v>***</v>
      </c>
    </row>
    <row r="79" spans="1:8" ht="12.75">
      <c r="A79" s="24" t="s">
        <v>60</v>
      </c>
      <c r="B79" s="57"/>
      <c r="C79" s="58"/>
      <c r="D79" s="59" t="s">
        <v>1980</v>
      </c>
      <c r="E79" s="60"/>
      <c r="F79" s="61">
        <v>207.2</v>
      </c>
      <c r="G79" s="60"/>
      <c r="H79" s="61"/>
    </row>
    <row r="80" spans="1:8" ht="12.75">
      <c r="A80" s="24" t="s">
        <v>60</v>
      </c>
      <c r="B80" s="52" t="s">
        <v>224</v>
      </c>
      <c r="C80" s="53" t="s">
        <v>453</v>
      </c>
      <c r="D80" s="54" t="s">
        <v>454</v>
      </c>
      <c r="E80" s="55">
        <v>0</v>
      </c>
      <c r="F80" s="56">
        <v>15000</v>
      </c>
      <c r="G80" s="55">
        <f>F80-E80</f>
        <v>15000</v>
      </c>
      <c r="H80" s="56" t="str">
        <f>IF(E80=0,"***",F80/E80)</f>
        <v>***</v>
      </c>
    </row>
    <row r="81" spans="1:8" ht="12.75">
      <c r="A81" s="24" t="s">
        <v>60</v>
      </c>
      <c r="B81" s="57"/>
      <c r="C81" s="58"/>
      <c r="D81" s="59" t="s">
        <v>1980</v>
      </c>
      <c r="E81" s="60"/>
      <c r="F81" s="61">
        <v>15000</v>
      </c>
      <c r="G81" s="60"/>
      <c r="H81" s="61"/>
    </row>
    <row r="82" spans="1:8" ht="12.75">
      <c r="A82" s="24" t="s">
        <v>60</v>
      </c>
      <c r="B82" s="52" t="s">
        <v>224</v>
      </c>
      <c r="C82" s="53" t="s">
        <v>455</v>
      </c>
      <c r="D82" s="54" t="s">
        <v>456</v>
      </c>
      <c r="E82" s="55">
        <v>0</v>
      </c>
      <c r="F82" s="56">
        <v>9842</v>
      </c>
      <c r="G82" s="55">
        <f>F82-E82</f>
        <v>9842</v>
      </c>
      <c r="H82" s="56" t="str">
        <f>IF(E82=0,"***",F82/E82)</f>
        <v>***</v>
      </c>
    </row>
    <row r="83" spans="1:8" ht="12.75">
      <c r="A83" s="24" t="s">
        <v>60</v>
      </c>
      <c r="B83" s="57"/>
      <c r="C83" s="58"/>
      <c r="D83" s="59" t="s">
        <v>1980</v>
      </c>
      <c r="E83" s="60"/>
      <c r="F83" s="61">
        <v>9842</v>
      </c>
      <c r="G83" s="60"/>
      <c r="H83" s="61"/>
    </row>
    <row r="84" spans="1:8" ht="12.75">
      <c r="A84" s="24" t="s">
        <v>60</v>
      </c>
      <c r="B84" s="52" t="s">
        <v>2094</v>
      </c>
      <c r="C84" s="53" t="s">
        <v>457</v>
      </c>
      <c r="D84" s="54" t="s">
        <v>458</v>
      </c>
      <c r="E84" s="55">
        <v>0</v>
      </c>
      <c r="F84" s="56">
        <v>12033</v>
      </c>
      <c r="G84" s="55">
        <f>F84-E84</f>
        <v>12033</v>
      </c>
      <c r="H84" s="56" t="str">
        <f>IF(E84=0,"***",F84/E84)</f>
        <v>***</v>
      </c>
    </row>
    <row r="85" spans="1:8" ht="13.5" thickBot="1">
      <c r="A85" s="24" t="s">
        <v>60</v>
      </c>
      <c r="B85" s="57"/>
      <c r="C85" s="58"/>
      <c r="D85" s="59" t="s">
        <v>1980</v>
      </c>
      <c r="E85" s="60"/>
      <c r="F85" s="61">
        <v>12033</v>
      </c>
      <c r="G85" s="60"/>
      <c r="H85" s="61"/>
    </row>
    <row r="86" spans="1:8" ht="13.5" thickBot="1">
      <c r="A86" s="24" t="s">
        <v>60</v>
      </c>
      <c r="B86" s="47" t="s">
        <v>225</v>
      </c>
      <c r="C86" s="48"/>
      <c r="D86" s="49"/>
      <c r="E86" s="50"/>
      <c r="F86" s="51">
        <v>1278648</v>
      </c>
      <c r="G86" s="50"/>
      <c r="H86" s="51"/>
    </row>
    <row r="87" spans="1:8" ht="13.5" thickBot="1">
      <c r="A87" s="24" t="s">
        <v>60</v>
      </c>
      <c r="B87" s="32"/>
      <c r="C87" s="33"/>
      <c r="D87" s="34" t="s">
        <v>2002</v>
      </c>
      <c r="E87" s="62">
        <v>0</v>
      </c>
      <c r="F87" s="63">
        <f>SUM(F25:F86)/3</f>
        <v>1443997.0000000007</v>
      </c>
      <c r="G87" s="62">
        <f>F87-E87</f>
        <v>1443997.0000000007</v>
      </c>
      <c r="H87" s="64" t="str">
        <f>IF(E87=0,"***",F87/E87)</f>
        <v>***</v>
      </c>
    </row>
    <row r="88" spans="1:8" ht="13.5" thickBot="1">
      <c r="A88" s="24" t="s">
        <v>60</v>
      </c>
      <c r="C88" s="30"/>
      <c r="E88" s="31"/>
      <c r="F88" s="31"/>
      <c r="G88" s="31"/>
      <c r="H88" s="31"/>
    </row>
    <row r="89" spans="1:8" ht="13.5" thickBot="1">
      <c r="A89" s="24" t="s">
        <v>60</v>
      </c>
      <c r="B89" s="32"/>
      <c r="C89" s="33"/>
      <c r="D89" s="34" t="s">
        <v>2003</v>
      </c>
      <c r="E89" s="35"/>
      <c r="F89" s="36"/>
      <c r="G89" s="35"/>
      <c r="H89" s="36"/>
    </row>
    <row r="90" spans="1:8" ht="34.5" customHeight="1">
      <c r="A90" s="24" t="s">
        <v>60</v>
      </c>
      <c r="B90" s="37" t="s">
        <v>1971</v>
      </c>
      <c r="C90" s="38" t="s">
        <v>2004</v>
      </c>
      <c r="D90" s="39" t="s">
        <v>1972</v>
      </c>
      <c r="E90" s="40" t="s">
        <v>1973</v>
      </c>
      <c r="F90" s="41" t="s">
        <v>1974</v>
      </c>
      <c r="G90" s="40" t="s">
        <v>2005</v>
      </c>
      <c r="H90" s="41" t="s">
        <v>1976</v>
      </c>
    </row>
    <row r="91" spans="1:8" ht="13.5" customHeight="1" thickBot="1">
      <c r="A91" s="24" t="s">
        <v>60</v>
      </c>
      <c r="B91" s="42"/>
      <c r="C91" s="43"/>
      <c r="D91" s="44" t="s">
        <v>1977</v>
      </c>
      <c r="E91" s="45"/>
      <c r="F91" s="46"/>
      <c r="G91" s="45"/>
      <c r="H91" s="46"/>
    </row>
    <row r="92" spans="1:8" ht="13.5" thickBot="1">
      <c r="A92" s="24" t="s">
        <v>60</v>
      </c>
      <c r="B92" s="47" t="s">
        <v>2102</v>
      </c>
      <c r="C92" s="48"/>
      <c r="D92" s="49"/>
      <c r="E92" s="50"/>
      <c r="F92" s="51"/>
      <c r="G92" s="50"/>
      <c r="H92" s="51"/>
    </row>
    <row r="93" spans="1:8" ht="12.75">
      <c r="A93" s="24" t="s">
        <v>60</v>
      </c>
      <c r="B93" s="52" t="s">
        <v>226</v>
      </c>
      <c r="C93" s="53" t="s">
        <v>459</v>
      </c>
      <c r="D93" s="54" t="s">
        <v>460</v>
      </c>
      <c r="E93" s="55">
        <v>0</v>
      </c>
      <c r="F93" s="56">
        <v>10800</v>
      </c>
      <c r="G93" s="55">
        <v>0</v>
      </c>
      <c r="H93" s="56" t="str">
        <f>IF(E93=0,"***",F93/E93)</f>
        <v>***</v>
      </c>
    </row>
    <row r="94" spans="1:8" ht="12.75">
      <c r="A94" s="24" t="s">
        <v>60</v>
      </c>
      <c r="B94" s="57"/>
      <c r="C94" s="58"/>
      <c r="D94" s="59" t="s">
        <v>2008</v>
      </c>
      <c r="E94" s="60"/>
      <c r="F94" s="61">
        <v>10800</v>
      </c>
      <c r="G94" s="60"/>
      <c r="H94" s="61"/>
    </row>
    <row r="95" spans="1:8" ht="12.75">
      <c r="A95" s="24" t="s">
        <v>60</v>
      </c>
      <c r="B95" s="52" t="s">
        <v>226</v>
      </c>
      <c r="C95" s="53" t="s">
        <v>461</v>
      </c>
      <c r="D95" s="54" t="s">
        <v>462</v>
      </c>
      <c r="E95" s="55">
        <v>0</v>
      </c>
      <c r="F95" s="56">
        <v>5200</v>
      </c>
      <c r="G95" s="55">
        <v>0</v>
      </c>
      <c r="H95" s="56" t="str">
        <f>IF(E95=0,"***",F95/E95)</f>
        <v>***</v>
      </c>
    </row>
    <row r="96" spans="1:8" ht="12.75">
      <c r="A96" s="24" t="s">
        <v>60</v>
      </c>
      <c r="B96" s="57"/>
      <c r="C96" s="58"/>
      <c r="D96" s="59" t="s">
        <v>2008</v>
      </c>
      <c r="E96" s="60"/>
      <c r="F96" s="61">
        <v>5200</v>
      </c>
      <c r="G96" s="60"/>
      <c r="H96" s="61"/>
    </row>
    <row r="97" spans="1:8" ht="12.75">
      <c r="A97" s="24" t="s">
        <v>60</v>
      </c>
      <c r="B97" s="52" t="s">
        <v>226</v>
      </c>
      <c r="C97" s="53" t="s">
        <v>463</v>
      </c>
      <c r="D97" s="54" t="s">
        <v>464</v>
      </c>
      <c r="E97" s="55">
        <v>0</v>
      </c>
      <c r="F97" s="56">
        <v>4000</v>
      </c>
      <c r="G97" s="55">
        <v>0</v>
      </c>
      <c r="H97" s="56" t="str">
        <f>IF(E97=0,"***",F97/E97)</f>
        <v>***</v>
      </c>
    </row>
    <row r="98" spans="1:8" ht="12.75">
      <c r="A98" s="24" t="s">
        <v>60</v>
      </c>
      <c r="B98" s="57"/>
      <c r="C98" s="58"/>
      <c r="D98" s="59" t="s">
        <v>2008</v>
      </c>
      <c r="E98" s="60"/>
      <c r="F98" s="61">
        <v>4000</v>
      </c>
      <c r="G98" s="60"/>
      <c r="H98" s="61"/>
    </row>
    <row r="99" spans="1:8" ht="12.75">
      <c r="A99" s="24" t="s">
        <v>60</v>
      </c>
      <c r="B99" s="52" t="s">
        <v>2015</v>
      </c>
      <c r="C99" s="53" t="s">
        <v>465</v>
      </c>
      <c r="D99" s="54" t="s">
        <v>466</v>
      </c>
      <c r="E99" s="55">
        <v>0</v>
      </c>
      <c r="F99" s="56">
        <v>40000</v>
      </c>
      <c r="G99" s="55">
        <v>0</v>
      </c>
      <c r="H99" s="56" t="str">
        <f>IF(E99=0,"***",F99/E99)</f>
        <v>***</v>
      </c>
    </row>
    <row r="100" spans="1:8" ht="12.75">
      <c r="A100" s="24" t="s">
        <v>60</v>
      </c>
      <c r="B100" s="57"/>
      <c r="C100" s="58"/>
      <c r="D100" s="59" t="s">
        <v>2008</v>
      </c>
      <c r="E100" s="60"/>
      <c r="F100" s="61">
        <v>40000</v>
      </c>
      <c r="G100" s="60"/>
      <c r="H100" s="61"/>
    </row>
    <row r="101" spans="1:8" ht="12.75">
      <c r="A101" s="24" t="s">
        <v>60</v>
      </c>
      <c r="B101" s="52" t="s">
        <v>229</v>
      </c>
      <c r="C101" s="53" t="s">
        <v>469</v>
      </c>
      <c r="D101" s="54" t="s">
        <v>470</v>
      </c>
      <c r="E101" s="55">
        <v>0</v>
      </c>
      <c r="F101" s="56">
        <v>14000</v>
      </c>
      <c r="G101" s="55">
        <v>0</v>
      </c>
      <c r="H101" s="56" t="str">
        <f>IF(E101=0,"***",F101/E101)</f>
        <v>***</v>
      </c>
    </row>
    <row r="102" spans="1:8" ht="12.75">
      <c r="A102" s="24" t="s">
        <v>60</v>
      </c>
      <c r="B102" s="57"/>
      <c r="C102" s="58"/>
      <c r="D102" s="59" t="s">
        <v>2008</v>
      </c>
      <c r="E102" s="60"/>
      <c r="F102" s="61">
        <v>14000</v>
      </c>
      <c r="G102" s="60"/>
      <c r="H102" s="61"/>
    </row>
    <row r="103" spans="1:8" ht="12.75">
      <c r="A103" s="24" t="s">
        <v>60</v>
      </c>
      <c r="B103" s="52" t="s">
        <v>229</v>
      </c>
      <c r="C103" s="53" t="s">
        <v>278</v>
      </c>
      <c r="D103" s="54" t="s">
        <v>468</v>
      </c>
      <c r="E103" s="55">
        <v>0</v>
      </c>
      <c r="F103" s="56">
        <v>10000</v>
      </c>
      <c r="G103" s="55">
        <v>0</v>
      </c>
      <c r="H103" s="56" t="str">
        <f>IF(E103=0,"***",F103/E103)</f>
        <v>***</v>
      </c>
    </row>
    <row r="104" spans="1:8" ht="12.75">
      <c r="A104" s="24" t="s">
        <v>60</v>
      </c>
      <c r="B104" s="57"/>
      <c r="C104" s="58"/>
      <c r="D104" s="59" t="s">
        <v>2008</v>
      </c>
      <c r="E104" s="60"/>
      <c r="F104" s="61">
        <v>10000</v>
      </c>
      <c r="G104" s="60"/>
      <c r="H104" s="61"/>
    </row>
    <row r="105" spans="1:8" ht="12.75">
      <c r="A105" s="24" t="s">
        <v>60</v>
      </c>
      <c r="B105" s="52" t="s">
        <v>229</v>
      </c>
      <c r="C105" s="53" t="s">
        <v>279</v>
      </c>
      <c r="D105" s="54" t="s">
        <v>467</v>
      </c>
      <c r="E105" s="55">
        <v>0</v>
      </c>
      <c r="F105" s="56">
        <v>6000</v>
      </c>
      <c r="G105" s="55">
        <v>0</v>
      </c>
      <c r="H105" s="56" t="str">
        <f>IF(E105=0,"***",F105/E105)</f>
        <v>***</v>
      </c>
    </row>
    <row r="106" spans="1:8" ht="13.5" thickBot="1">
      <c r="A106" s="24" t="s">
        <v>60</v>
      </c>
      <c r="B106" s="57"/>
      <c r="C106" s="58"/>
      <c r="D106" s="59" t="s">
        <v>2008</v>
      </c>
      <c r="E106" s="60"/>
      <c r="F106" s="61">
        <v>6000</v>
      </c>
      <c r="G106" s="60"/>
      <c r="H106" s="61"/>
    </row>
    <row r="107" spans="1:8" ht="13.5" thickBot="1">
      <c r="A107" s="24" t="s">
        <v>60</v>
      </c>
      <c r="B107" s="47" t="s">
        <v>2106</v>
      </c>
      <c r="C107" s="48"/>
      <c r="D107" s="49"/>
      <c r="E107" s="50"/>
      <c r="F107" s="51">
        <v>90000</v>
      </c>
      <c r="G107" s="50"/>
      <c r="H107" s="51"/>
    </row>
    <row r="108" spans="1:8" ht="13.5" thickBot="1">
      <c r="A108" s="24" t="s">
        <v>60</v>
      </c>
      <c r="B108" s="47" t="s">
        <v>2093</v>
      </c>
      <c r="C108" s="48"/>
      <c r="D108" s="49"/>
      <c r="E108" s="50"/>
      <c r="F108" s="51"/>
      <c r="G108" s="50"/>
      <c r="H108" s="51"/>
    </row>
    <row r="109" spans="1:8" ht="12.75">
      <c r="A109" s="24" t="s">
        <v>60</v>
      </c>
      <c r="B109" s="52" t="s">
        <v>471</v>
      </c>
      <c r="C109" s="53" t="s">
        <v>280</v>
      </c>
      <c r="D109" s="54" t="s">
        <v>472</v>
      </c>
      <c r="E109" s="55">
        <v>0</v>
      </c>
      <c r="F109" s="56">
        <v>10000</v>
      </c>
      <c r="G109" s="55">
        <v>0</v>
      </c>
      <c r="H109" s="56" t="str">
        <f>IF(E109=0,"***",F109/E109)</f>
        <v>***</v>
      </c>
    </row>
    <row r="110" spans="1:8" ht="12.75">
      <c r="A110" s="24" t="s">
        <v>60</v>
      </c>
      <c r="B110" s="57"/>
      <c r="C110" s="58"/>
      <c r="D110" s="59" t="s">
        <v>2008</v>
      </c>
      <c r="E110" s="60"/>
      <c r="F110" s="61">
        <v>10000</v>
      </c>
      <c r="G110" s="60"/>
      <c r="H110" s="61"/>
    </row>
    <row r="111" spans="1:8" ht="12.75">
      <c r="A111" s="24" t="s">
        <v>60</v>
      </c>
      <c r="B111" s="52" t="s">
        <v>473</v>
      </c>
      <c r="C111" s="53" t="s">
        <v>281</v>
      </c>
      <c r="D111" s="54" t="s">
        <v>474</v>
      </c>
      <c r="E111" s="55">
        <v>0</v>
      </c>
      <c r="F111" s="56">
        <v>4600</v>
      </c>
      <c r="G111" s="55">
        <v>0</v>
      </c>
      <c r="H111" s="56" t="str">
        <f>IF(E111=0,"***",F111/E111)</f>
        <v>***</v>
      </c>
    </row>
    <row r="112" spans="1:8" ht="12.75">
      <c r="A112" s="24" t="s">
        <v>60</v>
      </c>
      <c r="B112" s="57"/>
      <c r="C112" s="58"/>
      <c r="D112" s="59" t="s">
        <v>2008</v>
      </c>
      <c r="E112" s="60"/>
      <c r="F112" s="61">
        <v>4600</v>
      </c>
      <c r="G112" s="60"/>
      <c r="H112" s="61"/>
    </row>
    <row r="113" spans="1:8" ht="12.75">
      <c r="A113" s="24" t="s">
        <v>60</v>
      </c>
      <c r="B113" s="52" t="s">
        <v>475</v>
      </c>
      <c r="C113" s="53" t="s">
        <v>476</v>
      </c>
      <c r="D113" s="54" t="s">
        <v>477</v>
      </c>
      <c r="E113" s="55">
        <v>0</v>
      </c>
      <c r="F113" s="56">
        <v>25000</v>
      </c>
      <c r="G113" s="55">
        <v>0</v>
      </c>
      <c r="H113" s="56" t="str">
        <f>IF(E113=0,"***",F113/E113)</f>
        <v>***</v>
      </c>
    </row>
    <row r="114" spans="1:8" ht="12.75">
      <c r="A114" s="24" t="s">
        <v>60</v>
      </c>
      <c r="B114" s="57"/>
      <c r="C114" s="58"/>
      <c r="D114" s="59" t="s">
        <v>2008</v>
      </c>
      <c r="E114" s="60"/>
      <c r="F114" s="61">
        <v>25000</v>
      </c>
      <c r="G114" s="60"/>
      <c r="H114" s="61"/>
    </row>
    <row r="115" spans="1:8" ht="12.75">
      <c r="A115" s="24" t="s">
        <v>60</v>
      </c>
      <c r="B115" s="52" t="s">
        <v>478</v>
      </c>
      <c r="C115" s="53" t="s">
        <v>480</v>
      </c>
      <c r="D115" s="54" t="s">
        <v>481</v>
      </c>
      <c r="E115" s="55">
        <v>0</v>
      </c>
      <c r="F115" s="56">
        <v>30000</v>
      </c>
      <c r="G115" s="55">
        <v>0</v>
      </c>
      <c r="H115" s="56" t="str">
        <f>IF(E115=0,"***",F115/E115)</f>
        <v>***</v>
      </c>
    </row>
    <row r="116" spans="1:8" ht="12.75">
      <c r="A116" s="24" t="s">
        <v>60</v>
      </c>
      <c r="B116" s="57"/>
      <c r="C116" s="58"/>
      <c r="D116" s="59" t="s">
        <v>2008</v>
      </c>
      <c r="E116" s="60"/>
      <c r="F116" s="61">
        <v>30000</v>
      </c>
      <c r="G116" s="60"/>
      <c r="H116" s="61"/>
    </row>
    <row r="117" spans="1:8" ht="12.75">
      <c r="A117" s="24" t="s">
        <v>60</v>
      </c>
      <c r="B117" s="52" t="s">
        <v>478</v>
      </c>
      <c r="C117" s="53" t="s">
        <v>282</v>
      </c>
      <c r="D117" s="54" t="s">
        <v>479</v>
      </c>
      <c r="E117" s="55">
        <v>0</v>
      </c>
      <c r="F117" s="56">
        <v>1000</v>
      </c>
      <c r="G117" s="55">
        <v>0</v>
      </c>
      <c r="H117" s="56" t="str">
        <f>IF(E117=0,"***",F117/E117)</f>
        <v>***</v>
      </c>
    </row>
    <row r="118" spans="1:8" ht="12.75">
      <c r="A118" s="24" t="s">
        <v>60</v>
      </c>
      <c r="B118" s="57"/>
      <c r="C118" s="58"/>
      <c r="D118" s="59" t="s">
        <v>2008</v>
      </c>
      <c r="E118" s="60"/>
      <c r="F118" s="61">
        <v>1000</v>
      </c>
      <c r="G118" s="60"/>
      <c r="H118" s="61"/>
    </row>
    <row r="119" spans="1:8" ht="12.75">
      <c r="A119" s="24" t="s">
        <v>60</v>
      </c>
      <c r="B119" s="52" t="s">
        <v>482</v>
      </c>
      <c r="C119" s="53" t="s">
        <v>483</v>
      </c>
      <c r="D119" s="54" t="s">
        <v>484</v>
      </c>
      <c r="E119" s="55">
        <v>0</v>
      </c>
      <c r="F119" s="56">
        <v>6000</v>
      </c>
      <c r="G119" s="55">
        <v>0</v>
      </c>
      <c r="H119" s="56" t="str">
        <f>IF(E119=0,"***",F119/E119)</f>
        <v>***</v>
      </c>
    </row>
    <row r="120" spans="1:8" ht="12.75">
      <c r="A120" s="24" t="s">
        <v>60</v>
      </c>
      <c r="B120" s="57"/>
      <c r="C120" s="58"/>
      <c r="D120" s="59" t="s">
        <v>2008</v>
      </c>
      <c r="E120" s="60"/>
      <c r="F120" s="61">
        <v>6000</v>
      </c>
      <c r="G120" s="60"/>
      <c r="H120" s="61"/>
    </row>
    <row r="121" spans="1:8" ht="12.75">
      <c r="A121" s="24" t="s">
        <v>60</v>
      </c>
      <c r="B121" s="52" t="s">
        <v>26</v>
      </c>
      <c r="C121" s="53" t="s">
        <v>485</v>
      </c>
      <c r="D121" s="54" t="s">
        <v>486</v>
      </c>
      <c r="E121" s="55">
        <v>0</v>
      </c>
      <c r="F121" s="56">
        <v>18000</v>
      </c>
      <c r="G121" s="55">
        <v>0</v>
      </c>
      <c r="H121" s="56" t="str">
        <f>IF(E121=0,"***",F121/E121)</f>
        <v>***</v>
      </c>
    </row>
    <row r="122" spans="1:8" ht="12.75">
      <c r="A122" s="24" t="s">
        <v>60</v>
      </c>
      <c r="B122" s="57"/>
      <c r="C122" s="58"/>
      <c r="D122" s="59" t="s">
        <v>2008</v>
      </c>
      <c r="E122" s="60"/>
      <c r="F122" s="61">
        <v>18000</v>
      </c>
      <c r="G122" s="60"/>
      <c r="H122" s="61"/>
    </row>
    <row r="123" spans="1:8" ht="12.75">
      <c r="A123" s="24" t="s">
        <v>60</v>
      </c>
      <c r="B123" s="52" t="s">
        <v>487</v>
      </c>
      <c r="C123" s="53" t="s">
        <v>488</v>
      </c>
      <c r="D123" s="54" t="s">
        <v>489</v>
      </c>
      <c r="E123" s="55">
        <v>0</v>
      </c>
      <c r="F123" s="56">
        <v>3100</v>
      </c>
      <c r="G123" s="55">
        <v>0</v>
      </c>
      <c r="H123" s="56" t="str">
        <f>IF(E123=0,"***",F123/E123)</f>
        <v>***</v>
      </c>
    </row>
    <row r="124" spans="1:8" ht="12.75">
      <c r="A124" s="24" t="s">
        <v>60</v>
      </c>
      <c r="B124" s="57"/>
      <c r="C124" s="58"/>
      <c r="D124" s="59" t="s">
        <v>2008</v>
      </c>
      <c r="E124" s="60"/>
      <c r="F124" s="61">
        <v>3100</v>
      </c>
      <c r="G124" s="60"/>
      <c r="H124" s="61"/>
    </row>
    <row r="125" spans="1:8" ht="12.75">
      <c r="A125" s="24" t="s">
        <v>60</v>
      </c>
      <c r="B125" s="52" t="s">
        <v>490</v>
      </c>
      <c r="C125" s="53" t="s">
        <v>492</v>
      </c>
      <c r="D125" s="54" t="s">
        <v>493</v>
      </c>
      <c r="E125" s="55">
        <v>0</v>
      </c>
      <c r="F125" s="56">
        <v>1100</v>
      </c>
      <c r="G125" s="55">
        <v>0</v>
      </c>
      <c r="H125" s="56" t="str">
        <f>IF(E125=0,"***",F125/E125)</f>
        <v>***</v>
      </c>
    </row>
    <row r="126" spans="1:8" ht="12.75">
      <c r="A126" s="24" t="s">
        <v>60</v>
      </c>
      <c r="B126" s="57"/>
      <c r="C126" s="58"/>
      <c r="D126" s="59" t="s">
        <v>2008</v>
      </c>
      <c r="E126" s="60"/>
      <c r="F126" s="61">
        <v>1100</v>
      </c>
      <c r="G126" s="60"/>
      <c r="H126" s="61"/>
    </row>
    <row r="127" spans="1:8" ht="12.75">
      <c r="A127" s="24" t="s">
        <v>60</v>
      </c>
      <c r="B127" s="52" t="s">
        <v>490</v>
      </c>
      <c r="C127" s="53" t="s">
        <v>283</v>
      </c>
      <c r="D127" s="54" t="s">
        <v>491</v>
      </c>
      <c r="E127" s="55">
        <v>0</v>
      </c>
      <c r="F127" s="56">
        <v>4500</v>
      </c>
      <c r="G127" s="55">
        <v>0</v>
      </c>
      <c r="H127" s="56" t="str">
        <f>IF(E127=0,"***",F127/E127)</f>
        <v>***</v>
      </c>
    </row>
    <row r="128" spans="1:8" ht="12.75">
      <c r="A128" s="24" t="s">
        <v>60</v>
      </c>
      <c r="B128" s="57"/>
      <c r="C128" s="58"/>
      <c r="D128" s="59" t="s">
        <v>2008</v>
      </c>
      <c r="E128" s="60"/>
      <c r="F128" s="61">
        <v>4500</v>
      </c>
      <c r="G128" s="60"/>
      <c r="H128" s="61"/>
    </row>
    <row r="129" spans="1:8" ht="12.75">
      <c r="A129" s="24" t="s">
        <v>60</v>
      </c>
      <c r="B129" s="52" t="s">
        <v>2015</v>
      </c>
      <c r="C129" s="53" t="s">
        <v>494</v>
      </c>
      <c r="D129" s="54" t="s">
        <v>495</v>
      </c>
      <c r="E129" s="55">
        <v>0</v>
      </c>
      <c r="F129" s="56">
        <v>710000</v>
      </c>
      <c r="G129" s="55">
        <v>0</v>
      </c>
      <c r="H129" s="56" t="str">
        <f>IF(E129=0,"***",F129/E129)</f>
        <v>***</v>
      </c>
    </row>
    <row r="130" spans="1:8" ht="12.75">
      <c r="A130" s="24" t="s">
        <v>60</v>
      </c>
      <c r="B130" s="57"/>
      <c r="C130" s="58"/>
      <c r="D130" s="59" t="s">
        <v>2008</v>
      </c>
      <c r="E130" s="60"/>
      <c r="F130" s="61">
        <v>710000</v>
      </c>
      <c r="G130" s="60"/>
      <c r="H130" s="61"/>
    </row>
    <row r="131" spans="1:8" ht="12.75">
      <c r="A131" s="24" t="s">
        <v>60</v>
      </c>
      <c r="B131" s="52" t="s">
        <v>2015</v>
      </c>
      <c r="C131" s="53" t="s">
        <v>496</v>
      </c>
      <c r="D131" s="54" t="s">
        <v>497</v>
      </c>
      <c r="E131" s="55">
        <v>0</v>
      </c>
      <c r="F131" s="56">
        <v>500</v>
      </c>
      <c r="G131" s="55">
        <v>0</v>
      </c>
      <c r="H131" s="56" t="str">
        <f>IF(E131=0,"***",F131/E131)</f>
        <v>***</v>
      </c>
    </row>
    <row r="132" spans="1:8" ht="12.75">
      <c r="A132" s="24" t="s">
        <v>60</v>
      </c>
      <c r="B132" s="57"/>
      <c r="C132" s="58"/>
      <c r="D132" s="59" t="s">
        <v>2008</v>
      </c>
      <c r="E132" s="60"/>
      <c r="F132" s="61">
        <v>500</v>
      </c>
      <c r="G132" s="60"/>
      <c r="H132" s="61"/>
    </row>
    <row r="133" spans="1:8" ht="12.75">
      <c r="A133" s="24" t="s">
        <v>60</v>
      </c>
      <c r="B133" s="52" t="s">
        <v>2015</v>
      </c>
      <c r="C133" s="53" t="s">
        <v>498</v>
      </c>
      <c r="D133" s="54" t="s">
        <v>499</v>
      </c>
      <c r="E133" s="55">
        <v>0</v>
      </c>
      <c r="F133" s="56">
        <v>6000</v>
      </c>
      <c r="G133" s="55">
        <v>0</v>
      </c>
      <c r="H133" s="56" t="str">
        <f>IF(E133=0,"***",F133/E133)</f>
        <v>***</v>
      </c>
    </row>
    <row r="134" spans="1:8" ht="12.75">
      <c r="A134" s="24" t="s">
        <v>60</v>
      </c>
      <c r="B134" s="57"/>
      <c r="C134" s="58"/>
      <c r="D134" s="59" t="s">
        <v>2008</v>
      </c>
      <c r="E134" s="60"/>
      <c r="F134" s="61">
        <v>6000</v>
      </c>
      <c r="G134" s="60"/>
      <c r="H134" s="61"/>
    </row>
    <row r="135" spans="1:8" ht="12.75">
      <c r="A135" s="24" t="s">
        <v>60</v>
      </c>
      <c r="B135" s="52" t="s">
        <v>2015</v>
      </c>
      <c r="C135" s="53" t="s">
        <v>500</v>
      </c>
      <c r="D135" s="54" t="s">
        <v>501</v>
      </c>
      <c r="E135" s="55">
        <v>0</v>
      </c>
      <c r="F135" s="56">
        <v>20000</v>
      </c>
      <c r="G135" s="55">
        <v>0</v>
      </c>
      <c r="H135" s="56" t="str">
        <f>IF(E135=0,"***",F135/E135)</f>
        <v>***</v>
      </c>
    </row>
    <row r="136" spans="1:8" ht="12.75">
      <c r="A136" s="24" t="s">
        <v>60</v>
      </c>
      <c r="B136" s="57"/>
      <c r="C136" s="58"/>
      <c r="D136" s="59" t="s">
        <v>2008</v>
      </c>
      <c r="E136" s="60"/>
      <c r="F136" s="61">
        <v>20000</v>
      </c>
      <c r="G136" s="60"/>
      <c r="H136" s="61"/>
    </row>
    <row r="137" spans="1:8" ht="12.75">
      <c r="A137" s="24" t="s">
        <v>60</v>
      </c>
      <c r="B137" s="52" t="s">
        <v>2015</v>
      </c>
      <c r="C137" s="53" t="s">
        <v>502</v>
      </c>
      <c r="D137" s="54" t="s">
        <v>503</v>
      </c>
      <c r="E137" s="55">
        <v>0</v>
      </c>
      <c r="F137" s="56">
        <v>12000</v>
      </c>
      <c r="G137" s="55">
        <v>0</v>
      </c>
      <c r="H137" s="56" t="str">
        <f>IF(E137=0,"***",F137/E137)</f>
        <v>***</v>
      </c>
    </row>
    <row r="138" spans="1:8" ht="12.75">
      <c r="A138" s="24" t="s">
        <v>60</v>
      </c>
      <c r="B138" s="57"/>
      <c r="C138" s="58"/>
      <c r="D138" s="59" t="s">
        <v>2008</v>
      </c>
      <c r="E138" s="60"/>
      <c r="F138" s="61">
        <v>12000</v>
      </c>
      <c r="G138" s="60"/>
      <c r="H138" s="61"/>
    </row>
    <row r="139" spans="1:8" ht="12.75">
      <c r="A139" s="24" t="s">
        <v>60</v>
      </c>
      <c r="B139" s="52" t="s">
        <v>2015</v>
      </c>
      <c r="C139" s="53" t="s">
        <v>504</v>
      </c>
      <c r="D139" s="54" t="s">
        <v>505</v>
      </c>
      <c r="E139" s="55">
        <v>0</v>
      </c>
      <c r="F139" s="56">
        <v>20000</v>
      </c>
      <c r="G139" s="55">
        <v>0</v>
      </c>
      <c r="H139" s="56" t="str">
        <f>IF(E139=0,"***",F139/E139)</f>
        <v>***</v>
      </c>
    </row>
    <row r="140" spans="1:8" ht="12.75">
      <c r="A140" s="24" t="s">
        <v>60</v>
      </c>
      <c r="B140" s="57"/>
      <c r="C140" s="58"/>
      <c r="D140" s="59" t="s">
        <v>2008</v>
      </c>
      <c r="E140" s="60"/>
      <c r="F140" s="61">
        <v>20000</v>
      </c>
      <c r="G140" s="60"/>
      <c r="H140" s="61"/>
    </row>
    <row r="141" spans="1:8" ht="12.75">
      <c r="A141" s="24" t="s">
        <v>60</v>
      </c>
      <c r="B141" s="52" t="s">
        <v>2015</v>
      </c>
      <c r="C141" s="53" t="s">
        <v>506</v>
      </c>
      <c r="D141" s="54" t="s">
        <v>507</v>
      </c>
      <c r="E141" s="55">
        <v>0</v>
      </c>
      <c r="F141" s="56">
        <v>20000</v>
      </c>
      <c r="G141" s="55">
        <v>0</v>
      </c>
      <c r="H141" s="56" t="str">
        <f>IF(E141=0,"***",F141/E141)</f>
        <v>***</v>
      </c>
    </row>
    <row r="142" spans="1:8" ht="12.75">
      <c r="A142" s="24" t="s">
        <v>60</v>
      </c>
      <c r="B142" s="57"/>
      <c r="C142" s="58"/>
      <c r="D142" s="59" t="s">
        <v>2008</v>
      </c>
      <c r="E142" s="60"/>
      <c r="F142" s="61">
        <v>20000</v>
      </c>
      <c r="G142" s="60"/>
      <c r="H142" s="61"/>
    </row>
    <row r="143" spans="1:8" ht="12.75">
      <c r="A143" s="24" t="s">
        <v>60</v>
      </c>
      <c r="B143" s="52" t="s">
        <v>2015</v>
      </c>
      <c r="C143" s="53" t="s">
        <v>508</v>
      </c>
      <c r="D143" s="54" t="s">
        <v>509</v>
      </c>
      <c r="E143" s="55">
        <v>0</v>
      </c>
      <c r="F143" s="56">
        <v>30000</v>
      </c>
      <c r="G143" s="55">
        <v>0</v>
      </c>
      <c r="H143" s="56" t="str">
        <f>IF(E143=0,"***",F143/E143)</f>
        <v>***</v>
      </c>
    </row>
    <row r="144" spans="1:8" ht="12.75">
      <c r="A144" s="24" t="s">
        <v>60</v>
      </c>
      <c r="B144" s="57"/>
      <c r="C144" s="58"/>
      <c r="D144" s="59" t="s">
        <v>2008</v>
      </c>
      <c r="E144" s="60"/>
      <c r="F144" s="61">
        <v>30000</v>
      </c>
      <c r="G144" s="60"/>
      <c r="H144" s="61"/>
    </row>
    <row r="145" spans="1:8" ht="12.75">
      <c r="A145" s="24" t="s">
        <v>60</v>
      </c>
      <c r="B145" s="52" t="s">
        <v>2015</v>
      </c>
      <c r="C145" s="53" t="s">
        <v>510</v>
      </c>
      <c r="D145" s="54" t="s">
        <v>511</v>
      </c>
      <c r="E145" s="55">
        <v>0</v>
      </c>
      <c r="F145" s="56">
        <v>20000</v>
      </c>
      <c r="G145" s="55">
        <v>0</v>
      </c>
      <c r="H145" s="56" t="str">
        <f>IF(E145=0,"***",F145/E145)</f>
        <v>***</v>
      </c>
    </row>
    <row r="146" spans="1:8" ht="12.75">
      <c r="A146" s="24" t="s">
        <v>60</v>
      </c>
      <c r="B146" s="57"/>
      <c r="C146" s="58"/>
      <c r="D146" s="59" t="s">
        <v>2008</v>
      </c>
      <c r="E146" s="60"/>
      <c r="F146" s="61">
        <v>20000</v>
      </c>
      <c r="G146" s="60"/>
      <c r="H146" s="61"/>
    </row>
    <row r="147" spans="1:8" ht="12.75">
      <c r="A147" s="24" t="s">
        <v>60</v>
      </c>
      <c r="B147" s="52" t="s">
        <v>2015</v>
      </c>
      <c r="C147" s="53" t="s">
        <v>512</v>
      </c>
      <c r="D147" s="54" t="s">
        <v>513</v>
      </c>
      <c r="E147" s="55">
        <v>0</v>
      </c>
      <c r="F147" s="56">
        <v>15000</v>
      </c>
      <c r="G147" s="55">
        <v>0</v>
      </c>
      <c r="H147" s="56" t="str">
        <f>IF(E147=0,"***",F147/E147)</f>
        <v>***</v>
      </c>
    </row>
    <row r="148" spans="1:8" ht="12.75">
      <c r="A148" s="24" t="s">
        <v>60</v>
      </c>
      <c r="B148" s="57"/>
      <c r="C148" s="58"/>
      <c r="D148" s="59" t="s">
        <v>2008</v>
      </c>
      <c r="E148" s="60"/>
      <c r="F148" s="61">
        <v>15000</v>
      </c>
      <c r="G148" s="60"/>
      <c r="H148" s="61"/>
    </row>
    <row r="149" spans="1:8" ht="12.75">
      <c r="A149" s="24" t="s">
        <v>60</v>
      </c>
      <c r="B149" s="52" t="s">
        <v>2015</v>
      </c>
      <c r="C149" s="53" t="s">
        <v>514</v>
      </c>
      <c r="D149" s="54" t="s">
        <v>515</v>
      </c>
      <c r="E149" s="55">
        <v>0</v>
      </c>
      <c r="F149" s="56">
        <v>2000</v>
      </c>
      <c r="G149" s="55">
        <v>0</v>
      </c>
      <c r="H149" s="56" t="str">
        <f>IF(E149=0,"***",F149/E149)</f>
        <v>***</v>
      </c>
    </row>
    <row r="150" spans="1:8" ht="12.75">
      <c r="A150" s="24" t="s">
        <v>60</v>
      </c>
      <c r="B150" s="57"/>
      <c r="C150" s="58"/>
      <c r="D150" s="59" t="s">
        <v>2008</v>
      </c>
      <c r="E150" s="60"/>
      <c r="F150" s="61">
        <v>2000</v>
      </c>
      <c r="G150" s="60"/>
      <c r="H150" s="61"/>
    </row>
    <row r="151" spans="1:8" ht="12.75">
      <c r="A151" s="24" t="s">
        <v>60</v>
      </c>
      <c r="B151" s="52" t="s">
        <v>2015</v>
      </c>
      <c r="C151" s="53" t="s">
        <v>516</v>
      </c>
      <c r="D151" s="54" t="s">
        <v>517</v>
      </c>
      <c r="E151" s="55">
        <v>0</v>
      </c>
      <c r="F151" s="56">
        <v>30000</v>
      </c>
      <c r="G151" s="55">
        <v>0</v>
      </c>
      <c r="H151" s="56" t="str">
        <f>IF(E151=0,"***",F151/E151)</f>
        <v>***</v>
      </c>
    </row>
    <row r="152" spans="1:8" ht="12.75">
      <c r="A152" s="24" t="s">
        <v>60</v>
      </c>
      <c r="B152" s="57"/>
      <c r="C152" s="58"/>
      <c r="D152" s="59" t="s">
        <v>2008</v>
      </c>
      <c r="E152" s="60"/>
      <c r="F152" s="61">
        <v>30000</v>
      </c>
      <c r="G152" s="60"/>
      <c r="H152" s="61"/>
    </row>
    <row r="153" spans="1:8" ht="12.75">
      <c r="A153" s="24" t="s">
        <v>60</v>
      </c>
      <c r="B153" s="52" t="s">
        <v>2015</v>
      </c>
      <c r="C153" s="53" t="s">
        <v>518</v>
      </c>
      <c r="D153" s="54" t="s">
        <v>519</v>
      </c>
      <c r="E153" s="55">
        <v>0</v>
      </c>
      <c r="F153" s="56">
        <v>20000</v>
      </c>
      <c r="G153" s="55">
        <v>0</v>
      </c>
      <c r="H153" s="56" t="str">
        <f>IF(E153=0,"***",F153/E153)</f>
        <v>***</v>
      </c>
    </row>
    <row r="154" spans="1:8" ht="12.75">
      <c r="A154" s="24" t="s">
        <v>60</v>
      </c>
      <c r="B154" s="57"/>
      <c r="C154" s="58"/>
      <c r="D154" s="59" t="s">
        <v>2008</v>
      </c>
      <c r="E154" s="60"/>
      <c r="F154" s="61">
        <v>20000</v>
      </c>
      <c r="G154" s="60"/>
      <c r="H154" s="61"/>
    </row>
    <row r="155" spans="1:8" ht="12.75">
      <c r="A155" s="24" t="s">
        <v>60</v>
      </c>
      <c r="B155" s="52" t="s">
        <v>2015</v>
      </c>
      <c r="C155" s="53" t="s">
        <v>520</v>
      </c>
      <c r="D155" s="54" t="s">
        <v>521</v>
      </c>
      <c r="E155" s="55">
        <v>0</v>
      </c>
      <c r="F155" s="56">
        <v>15000</v>
      </c>
      <c r="G155" s="55">
        <v>0</v>
      </c>
      <c r="H155" s="56" t="str">
        <f>IF(E155=0,"***",F155/E155)</f>
        <v>***</v>
      </c>
    </row>
    <row r="156" spans="1:8" ht="12.75">
      <c r="A156" s="24" t="s">
        <v>60</v>
      </c>
      <c r="B156" s="57"/>
      <c r="C156" s="58"/>
      <c r="D156" s="59" t="s">
        <v>2008</v>
      </c>
      <c r="E156" s="60"/>
      <c r="F156" s="61">
        <v>15000</v>
      </c>
      <c r="G156" s="60"/>
      <c r="H156" s="61"/>
    </row>
    <row r="157" spans="1:8" ht="12.75">
      <c r="A157" s="24" t="s">
        <v>60</v>
      </c>
      <c r="B157" s="52" t="s">
        <v>2015</v>
      </c>
      <c r="C157" s="53" t="s">
        <v>522</v>
      </c>
      <c r="D157" s="54" t="s">
        <v>523</v>
      </c>
      <c r="E157" s="55">
        <v>0</v>
      </c>
      <c r="F157" s="56">
        <v>2000</v>
      </c>
      <c r="G157" s="55">
        <v>0</v>
      </c>
      <c r="H157" s="56" t="str">
        <f>IF(E157=0,"***",F157/E157)</f>
        <v>***</v>
      </c>
    </row>
    <row r="158" spans="1:8" ht="12.75">
      <c r="A158" s="24" t="s">
        <v>60</v>
      </c>
      <c r="B158" s="57"/>
      <c r="C158" s="58"/>
      <c r="D158" s="59" t="s">
        <v>2008</v>
      </c>
      <c r="E158" s="60"/>
      <c r="F158" s="61">
        <v>2000</v>
      </c>
      <c r="G158" s="60"/>
      <c r="H158" s="61"/>
    </row>
    <row r="159" spans="1:8" ht="12.75">
      <c r="A159" s="24" t="s">
        <v>60</v>
      </c>
      <c r="B159" s="52" t="s">
        <v>2015</v>
      </c>
      <c r="C159" s="53" t="s">
        <v>524</v>
      </c>
      <c r="D159" s="54" t="s">
        <v>525</v>
      </c>
      <c r="E159" s="55">
        <v>0</v>
      </c>
      <c r="F159" s="56">
        <v>20000</v>
      </c>
      <c r="G159" s="55">
        <v>0</v>
      </c>
      <c r="H159" s="56" t="str">
        <f>IF(E159=0,"***",F159/E159)</f>
        <v>***</v>
      </c>
    </row>
    <row r="160" spans="1:8" ht="12.75">
      <c r="A160" s="24" t="s">
        <v>60</v>
      </c>
      <c r="B160" s="57"/>
      <c r="C160" s="58"/>
      <c r="D160" s="59" t="s">
        <v>2008</v>
      </c>
      <c r="E160" s="60"/>
      <c r="F160" s="61">
        <v>20000</v>
      </c>
      <c r="G160" s="60"/>
      <c r="H160" s="61"/>
    </row>
    <row r="161" spans="1:8" ht="12.75">
      <c r="A161" s="24" t="s">
        <v>60</v>
      </c>
      <c r="B161" s="52" t="s">
        <v>2015</v>
      </c>
      <c r="C161" s="53" t="s">
        <v>526</v>
      </c>
      <c r="D161" s="54" t="s">
        <v>527</v>
      </c>
      <c r="E161" s="55">
        <v>0</v>
      </c>
      <c r="F161" s="56">
        <v>5000</v>
      </c>
      <c r="G161" s="55">
        <v>0</v>
      </c>
      <c r="H161" s="56" t="str">
        <f>IF(E161=0,"***",F161/E161)</f>
        <v>***</v>
      </c>
    </row>
    <row r="162" spans="1:8" ht="12.75">
      <c r="A162" s="24" t="s">
        <v>60</v>
      </c>
      <c r="B162" s="57"/>
      <c r="C162" s="58"/>
      <c r="D162" s="59" t="s">
        <v>2008</v>
      </c>
      <c r="E162" s="60"/>
      <c r="F162" s="61">
        <v>5000</v>
      </c>
      <c r="G162" s="60"/>
      <c r="H162" s="61"/>
    </row>
    <row r="163" spans="1:8" ht="12.75">
      <c r="A163" s="24" t="s">
        <v>60</v>
      </c>
      <c r="B163" s="52" t="s">
        <v>2015</v>
      </c>
      <c r="C163" s="53" t="s">
        <v>528</v>
      </c>
      <c r="D163" s="54" t="s">
        <v>529</v>
      </c>
      <c r="E163" s="55">
        <v>0</v>
      </c>
      <c r="F163" s="56">
        <v>35000</v>
      </c>
      <c r="G163" s="55">
        <v>0</v>
      </c>
      <c r="H163" s="56" t="str">
        <f>IF(E163=0,"***",F163/E163)</f>
        <v>***</v>
      </c>
    </row>
    <row r="164" spans="1:8" ht="12.75">
      <c r="A164" s="24" t="s">
        <v>60</v>
      </c>
      <c r="B164" s="57"/>
      <c r="C164" s="58"/>
      <c r="D164" s="59" t="s">
        <v>2008</v>
      </c>
      <c r="E164" s="60"/>
      <c r="F164" s="61">
        <v>35000</v>
      </c>
      <c r="G164" s="60"/>
      <c r="H164" s="61"/>
    </row>
    <row r="165" spans="1:8" ht="12.75">
      <c r="A165" s="24" t="s">
        <v>60</v>
      </c>
      <c r="B165" s="52" t="s">
        <v>2015</v>
      </c>
      <c r="C165" s="53" t="s">
        <v>530</v>
      </c>
      <c r="D165" s="54" t="s">
        <v>531</v>
      </c>
      <c r="E165" s="55">
        <v>0</v>
      </c>
      <c r="F165" s="56">
        <v>10000</v>
      </c>
      <c r="G165" s="55">
        <v>0</v>
      </c>
      <c r="H165" s="56" t="str">
        <f>IF(E165=0,"***",F165/E165)</f>
        <v>***</v>
      </c>
    </row>
    <row r="166" spans="1:8" ht="12.75">
      <c r="A166" s="24" t="s">
        <v>60</v>
      </c>
      <c r="B166" s="57"/>
      <c r="C166" s="58"/>
      <c r="D166" s="59" t="s">
        <v>2008</v>
      </c>
      <c r="E166" s="60"/>
      <c r="F166" s="61">
        <v>10000</v>
      </c>
      <c r="G166" s="60"/>
      <c r="H166" s="61"/>
    </row>
    <row r="167" spans="1:8" ht="12.75">
      <c r="A167" s="24" t="s">
        <v>60</v>
      </c>
      <c r="B167" s="52" t="s">
        <v>2015</v>
      </c>
      <c r="C167" s="53" t="s">
        <v>532</v>
      </c>
      <c r="D167" s="54" t="s">
        <v>533</v>
      </c>
      <c r="E167" s="55">
        <v>0</v>
      </c>
      <c r="F167" s="56">
        <v>30000</v>
      </c>
      <c r="G167" s="55">
        <v>0</v>
      </c>
      <c r="H167" s="56" t="str">
        <f>IF(E167=0,"***",F167/E167)</f>
        <v>***</v>
      </c>
    </row>
    <row r="168" spans="1:8" ht="12.75">
      <c r="A168" s="24" t="s">
        <v>60</v>
      </c>
      <c r="B168" s="57"/>
      <c r="C168" s="58"/>
      <c r="D168" s="59" t="s">
        <v>2008</v>
      </c>
      <c r="E168" s="60"/>
      <c r="F168" s="61">
        <v>30000</v>
      </c>
      <c r="G168" s="60"/>
      <c r="H168" s="61"/>
    </row>
    <row r="169" spans="1:8" ht="12.75">
      <c r="A169" s="24" t="s">
        <v>60</v>
      </c>
      <c r="B169" s="52" t="s">
        <v>2015</v>
      </c>
      <c r="C169" s="53" t="s">
        <v>534</v>
      </c>
      <c r="D169" s="54" t="s">
        <v>535</v>
      </c>
      <c r="E169" s="55">
        <v>0</v>
      </c>
      <c r="F169" s="56">
        <v>5000</v>
      </c>
      <c r="G169" s="55">
        <v>0</v>
      </c>
      <c r="H169" s="56" t="str">
        <f>IF(E169=0,"***",F169/E169)</f>
        <v>***</v>
      </c>
    </row>
    <row r="170" spans="1:8" ht="12.75">
      <c r="A170" s="24" t="s">
        <v>60</v>
      </c>
      <c r="B170" s="57"/>
      <c r="C170" s="58"/>
      <c r="D170" s="59" t="s">
        <v>2008</v>
      </c>
      <c r="E170" s="60"/>
      <c r="F170" s="61">
        <v>5000</v>
      </c>
      <c r="G170" s="60"/>
      <c r="H170" s="61"/>
    </row>
    <row r="171" spans="1:8" ht="12.75">
      <c r="A171" s="24" t="s">
        <v>60</v>
      </c>
      <c r="B171" s="52" t="s">
        <v>2015</v>
      </c>
      <c r="C171" s="53" t="s">
        <v>536</v>
      </c>
      <c r="D171" s="54" t="s">
        <v>486</v>
      </c>
      <c r="E171" s="55">
        <v>0</v>
      </c>
      <c r="F171" s="56">
        <v>8000</v>
      </c>
      <c r="G171" s="55">
        <v>0</v>
      </c>
      <c r="H171" s="56" t="str">
        <f>IF(E171=0,"***",F171/E171)</f>
        <v>***</v>
      </c>
    </row>
    <row r="172" spans="1:8" ht="12.75">
      <c r="A172" s="24" t="s">
        <v>60</v>
      </c>
      <c r="B172" s="57"/>
      <c r="C172" s="58"/>
      <c r="D172" s="59" t="s">
        <v>2008</v>
      </c>
      <c r="E172" s="60"/>
      <c r="F172" s="61">
        <v>8000</v>
      </c>
      <c r="G172" s="60"/>
      <c r="H172" s="61"/>
    </row>
    <row r="173" spans="1:8" ht="12.75">
      <c r="A173" s="24" t="s">
        <v>60</v>
      </c>
      <c r="B173" s="52" t="s">
        <v>2015</v>
      </c>
      <c r="C173" s="53" t="s">
        <v>537</v>
      </c>
      <c r="D173" s="54" t="s">
        <v>538</v>
      </c>
      <c r="E173" s="55">
        <v>0</v>
      </c>
      <c r="F173" s="56">
        <v>8000</v>
      </c>
      <c r="G173" s="55">
        <v>0</v>
      </c>
      <c r="H173" s="56" t="str">
        <f>IF(E173=0,"***",F173/E173)</f>
        <v>***</v>
      </c>
    </row>
    <row r="174" spans="1:8" ht="12.75">
      <c r="A174" s="24" t="s">
        <v>60</v>
      </c>
      <c r="B174" s="57"/>
      <c r="C174" s="58"/>
      <c r="D174" s="59" t="s">
        <v>2008</v>
      </c>
      <c r="E174" s="60"/>
      <c r="F174" s="61">
        <v>8000</v>
      </c>
      <c r="G174" s="60"/>
      <c r="H174" s="61"/>
    </row>
    <row r="175" spans="1:8" ht="12.75">
      <c r="A175" s="24" t="s">
        <v>60</v>
      </c>
      <c r="B175" s="52" t="s">
        <v>2015</v>
      </c>
      <c r="C175" s="53" t="s">
        <v>539</v>
      </c>
      <c r="D175" s="54" t="s">
        <v>540</v>
      </c>
      <c r="E175" s="55">
        <v>0</v>
      </c>
      <c r="F175" s="56">
        <v>25000</v>
      </c>
      <c r="G175" s="55">
        <v>0</v>
      </c>
      <c r="H175" s="56" t="str">
        <f>IF(E175=0,"***",F175/E175)</f>
        <v>***</v>
      </c>
    </row>
    <row r="176" spans="1:8" ht="12.75">
      <c r="A176" s="24" t="s">
        <v>60</v>
      </c>
      <c r="B176" s="57"/>
      <c r="C176" s="58"/>
      <c r="D176" s="59" t="s">
        <v>2008</v>
      </c>
      <c r="E176" s="60"/>
      <c r="F176" s="61">
        <v>25000</v>
      </c>
      <c r="G176" s="60"/>
      <c r="H176" s="61"/>
    </row>
    <row r="177" spans="1:8" ht="12.75">
      <c r="A177" s="24" t="s">
        <v>60</v>
      </c>
      <c r="B177" s="52" t="s">
        <v>2015</v>
      </c>
      <c r="C177" s="53" t="s">
        <v>541</v>
      </c>
      <c r="D177" s="54" t="s">
        <v>542</v>
      </c>
      <c r="E177" s="55">
        <v>0</v>
      </c>
      <c r="F177" s="56">
        <v>2000</v>
      </c>
      <c r="G177" s="55">
        <v>0</v>
      </c>
      <c r="H177" s="56" t="str">
        <f>IF(E177=0,"***",F177/E177)</f>
        <v>***</v>
      </c>
    </row>
    <row r="178" spans="1:8" ht="12.75">
      <c r="A178" s="24" t="s">
        <v>60</v>
      </c>
      <c r="B178" s="57"/>
      <c r="C178" s="58"/>
      <c r="D178" s="59" t="s">
        <v>2008</v>
      </c>
      <c r="E178" s="60"/>
      <c r="F178" s="61">
        <v>2000</v>
      </c>
      <c r="G178" s="60"/>
      <c r="H178" s="61"/>
    </row>
    <row r="179" spans="1:8" ht="12.75">
      <c r="A179" s="24" t="s">
        <v>60</v>
      </c>
      <c r="B179" s="52" t="s">
        <v>2015</v>
      </c>
      <c r="C179" s="53" t="s">
        <v>543</v>
      </c>
      <c r="D179" s="54" t="s">
        <v>544</v>
      </c>
      <c r="E179" s="55">
        <v>0</v>
      </c>
      <c r="F179" s="56">
        <v>50000</v>
      </c>
      <c r="G179" s="55">
        <v>0</v>
      </c>
      <c r="H179" s="56" t="str">
        <f>IF(E179=0,"***",F179/E179)</f>
        <v>***</v>
      </c>
    </row>
    <row r="180" spans="1:8" ht="12.75">
      <c r="A180" s="24" t="s">
        <v>60</v>
      </c>
      <c r="B180" s="57"/>
      <c r="C180" s="58"/>
      <c r="D180" s="59" t="s">
        <v>2008</v>
      </c>
      <c r="E180" s="60"/>
      <c r="F180" s="61">
        <v>50000</v>
      </c>
      <c r="G180" s="60"/>
      <c r="H180" s="61"/>
    </row>
    <row r="181" spans="1:8" ht="12.75">
      <c r="A181" s="24" t="s">
        <v>60</v>
      </c>
      <c r="B181" s="52" t="s">
        <v>2015</v>
      </c>
      <c r="C181" s="53" t="s">
        <v>545</v>
      </c>
      <c r="D181" s="54" t="s">
        <v>546</v>
      </c>
      <c r="E181" s="55">
        <v>0</v>
      </c>
      <c r="F181" s="56">
        <v>20000</v>
      </c>
      <c r="G181" s="55">
        <v>0</v>
      </c>
      <c r="H181" s="56" t="str">
        <f>IF(E181=0,"***",F181/E181)</f>
        <v>***</v>
      </c>
    </row>
    <row r="182" spans="1:8" ht="12.75">
      <c r="A182" s="24" t="s">
        <v>60</v>
      </c>
      <c r="B182" s="57"/>
      <c r="C182" s="58"/>
      <c r="D182" s="59" t="s">
        <v>2008</v>
      </c>
      <c r="E182" s="60"/>
      <c r="F182" s="61">
        <v>20000</v>
      </c>
      <c r="G182" s="60"/>
      <c r="H182" s="61"/>
    </row>
    <row r="183" spans="1:8" ht="12.75">
      <c r="A183" s="24" t="s">
        <v>60</v>
      </c>
      <c r="B183" s="52" t="s">
        <v>2015</v>
      </c>
      <c r="C183" s="53" t="s">
        <v>547</v>
      </c>
      <c r="D183" s="54" t="s">
        <v>548</v>
      </c>
      <c r="E183" s="55">
        <v>0</v>
      </c>
      <c r="F183" s="56">
        <v>8000</v>
      </c>
      <c r="G183" s="55">
        <v>0</v>
      </c>
      <c r="H183" s="56" t="str">
        <f>IF(E183=0,"***",F183/E183)</f>
        <v>***</v>
      </c>
    </row>
    <row r="184" spans="1:8" ht="12.75">
      <c r="A184" s="24" t="s">
        <v>60</v>
      </c>
      <c r="B184" s="57"/>
      <c r="C184" s="58"/>
      <c r="D184" s="59" t="s">
        <v>2008</v>
      </c>
      <c r="E184" s="60"/>
      <c r="F184" s="61">
        <v>8000</v>
      </c>
      <c r="G184" s="60"/>
      <c r="H184" s="61"/>
    </row>
    <row r="185" spans="1:8" ht="12.75">
      <c r="A185" s="24" t="s">
        <v>60</v>
      </c>
      <c r="B185" s="52" t="s">
        <v>2015</v>
      </c>
      <c r="C185" s="53" t="s">
        <v>549</v>
      </c>
      <c r="D185" s="54" t="s">
        <v>550</v>
      </c>
      <c r="E185" s="55">
        <v>0</v>
      </c>
      <c r="F185" s="56">
        <v>2000</v>
      </c>
      <c r="G185" s="55">
        <v>0</v>
      </c>
      <c r="H185" s="56" t="str">
        <f>IF(E185=0,"***",F185/E185)</f>
        <v>***</v>
      </c>
    </row>
    <row r="186" spans="1:8" ht="12.75">
      <c r="A186" s="24" t="s">
        <v>60</v>
      </c>
      <c r="B186" s="57"/>
      <c r="C186" s="58"/>
      <c r="D186" s="59" t="s">
        <v>2008</v>
      </c>
      <c r="E186" s="60"/>
      <c r="F186" s="61">
        <v>2000</v>
      </c>
      <c r="G186" s="60"/>
      <c r="H186" s="61"/>
    </row>
    <row r="187" spans="1:8" ht="12.75">
      <c r="A187" s="24" t="s">
        <v>60</v>
      </c>
      <c r="B187" s="52" t="s">
        <v>2015</v>
      </c>
      <c r="C187" s="53" t="s">
        <v>551</v>
      </c>
      <c r="D187" s="54" t="s">
        <v>552</v>
      </c>
      <c r="E187" s="55">
        <v>0</v>
      </c>
      <c r="F187" s="56">
        <v>5000</v>
      </c>
      <c r="G187" s="55">
        <v>0</v>
      </c>
      <c r="H187" s="56" t="str">
        <f>IF(E187=0,"***",F187/E187)</f>
        <v>***</v>
      </c>
    </row>
    <row r="188" spans="1:8" ht="12.75">
      <c r="A188" s="24" t="s">
        <v>60</v>
      </c>
      <c r="B188" s="57"/>
      <c r="C188" s="58"/>
      <c r="D188" s="59" t="s">
        <v>2008</v>
      </c>
      <c r="E188" s="60"/>
      <c r="F188" s="61">
        <v>5000</v>
      </c>
      <c r="G188" s="60"/>
      <c r="H188" s="61"/>
    </row>
    <row r="189" spans="1:8" ht="12.75">
      <c r="A189" s="24" t="s">
        <v>60</v>
      </c>
      <c r="B189" s="52" t="s">
        <v>2015</v>
      </c>
      <c r="C189" s="53" t="s">
        <v>553</v>
      </c>
      <c r="D189" s="54" t="s">
        <v>554</v>
      </c>
      <c r="E189" s="55">
        <v>0</v>
      </c>
      <c r="F189" s="56">
        <v>8000</v>
      </c>
      <c r="G189" s="55">
        <v>0</v>
      </c>
      <c r="H189" s="56" t="str">
        <f>IF(E189=0,"***",F189/E189)</f>
        <v>***</v>
      </c>
    </row>
    <row r="190" spans="1:8" ht="12.75">
      <c r="A190" s="24" t="s">
        <v>60</v>
      </c>
      <c r="B190" s="57"/>
      <c r="C190" s="58"/>
      <c r="D190" s="59" t="s">
        <v>2008</v>
      </c>
      <c r="E190" s="60"/>
      <c r="F190" s="61">
        <v>8000</v>
      </c>
      <c r="G190" s="60"/>
      <c r="H190" s="61"/>
    </row>
    <row r="191" spans="1:8" ht="12.75">
      <c r="A191" s="24" t="s">
        <v>60</v>
      </c>
      <c r="B191" s="52" t="s">
        <v>2015</v>
      </c>
      <c r="C191" s="53" t="s">
        <v>555</v>
      </c>
      <c r="D191" s="54" t="s">
        <v>556</v>
      </c>
      <c r="E191" s="55">
        <v>0</v>
      </c>
      <c r="F191" s="56">
        <v>65000</v>
      </c>
      <c r="G191" s="55">
        <v>0</v>
      </c>
      <c r="H191" s="56" t="str">
        <f>IF(E191=0,"***",F191/E191)</f>
        <v>***</v>
      </c>
    </row>
    <row r="192" spans="1:8" ht="12.75">
      <c r="A192" s="24" t="s">
        <v>60</v>
      </c>
      <c r="B192" s="57"/>
      <c r="C192" s="58"/>
      <c r="D192" s="59" t="s">
        <v>2008</v>
      </c>
      <c r="E192" s="60"/>
      <c r="F192" s="61">
        <v>65000</v>
      </c>
      <c r="G192" s="60"/>
      <c r="H192" s="61"/>
    </row>
    <row r="193" spans="1:8" ht="12.75">
      <c r="A193" s="24" t="s">
        <v>60</v>
      </c>
      <c r="B193" s="52" t="s">
        <v>2015</v>
      </c>
      <c r="C193" s="53" t="s">
        <v>557</v>
      </c>
      <c r="D193" s="54" t="s">
        <v>558</v>
      </c>
      <c r="E193" s="55">
        <v>0</v>
      </c>
      <c r="F193" s="56">
        <v>10000</v>
      </c>
      <c r="G193" s="55">
        <v>0</v>
      </c>
      <c r="H193" s="56" t="str">
        <f>IF(E193=0,"***",F193/E193)</f>
        <v>***</v>
      </c>
    </row>
    <row r="194" spans="1:8" ht="12.75">
      <c r="A194" s="24" t="s">
        <v>60</v>
      </c>
      <c r="B194" s="57"/>
      <c r="C194" s="58"/>
      <c r="D194" s="59" t="s">
        <v>2008</v>
      </c>
      <c r="E194" s="60"/>
      <c r="F194" s="61">
        <v>10000</v>
      </c>
      <c r="G194" s="60"/>
      <c r="H194" s="61"/>
    </row>
    <row r="195" spans="1:8" ht="12.75">
      <c r="A195" s="24" t="s">
        <v>60</v>
      </c>
      <c r="B195" s="52" t="s">
        <v>2015</v>
      </c>
      <c r="C195" s="53" t="s">
        <v>559</v>
      </c>
      <c r="D195" s="54" t="s">
        <v>560</v>
      </c>
      <c r="E195" s="55">
        <v>0</v>
      </c>
      <c r="F195" s="56">
        <v>45000</v>
      </c>
      <c r="G195" s="55">
        <v>0</v>
      </c>
      <c r="H195" s="56" t="str">
        <f>IF(E195=0,"***",F195/E195)</f>
        <v>***</v>
      </c>
    </row>
    <row r="196" spans="1:8" ht="12.75">
      <c r="A196" s="24" t="s">
        <v>60</v>
      </c>
      <c r="B196" s="57"/>
      <c r="C196" s="58"/>
      <c r="D196" s="59" t="s">
        <v>2008</v>
      </c>
      <c r="E196" s="60"/>
      <c r="F196" s="61">
        <v>45000</v>
      </c>
      <c r="G196" s="60"/>
      <c r="H196" s="61"/>
    </row>
    <row r="197" spans="1:8" ht="12.75">
      <c r="A197" s="24" t="s">
        <v>60</v>
      </c>
      <c r="B197" s="52" t="s">
        <v>2015</v>
      </c>
      <c r="C197" s="53" t="s">
        <v>561</v>
      </c>
      <c r="D197" s="54" t="s">
        <v>562</v>
      </c>
      <c r="E197" s="55">
        <v>0</v>
      </c>
      <c r="F197" s="56">
        <v>49900</v>
      </c>
      <c r="G197" s="55">
        <v>0</v>
      </c>
      <c r="H197" s="56" t="str">
        <f>IF(E197=0,"***",F197/E197)</f>
        <v>***</v>
      </c>
    </row>
    <row r="198" spans="1:8" ht="12.75">
      <c r="A198" s="24" t="s">
        <v>60</v>
      </c>
      <c r="B198" s="57"/>
      <c r="C198" s="58"/>
      <c r="D198" s="59" t="s">
        <v>2008</v>
      </c>
      <c r="E198" s="60"/>
      <c r="F198" s="61">
        <v>49900</v>
      </c>
      <c r="G198" s="60"/>
      <c r="H198" s="61"/>
    </row>
    <row r="199" spans="1:8" ht="12.75">
      <c r="A199" s="24" t="s">
        <v>60</v>
      </c>
      <c r="B199" s="52" t="s">
        <v>2015</v>
      </c>
      <c r="C199" s="53" t="s">
        <v>563</v>
      </c>
      <c r="D199" s="54" t="s">
        <v>564</v>
      </c>
      <c r="E199" s="55">
        <v>0</v>
      </c>
      <c r="F199" s="56">
        <v>10000</v>
      </c>
      <c r="G199" s="55">
        <v>0</v>
      </c>
      <c r="H199" s="56" t="str">
        <f>IF(E199=0,"***",F199/E199)</f>
        <v>***</v>
      </c>
    </row>
    <row r="200" spans="1:8" ht="12.75">
      <c r="A200" s="24" t="s">
        <v>60</v>
      </c>
      <c r="B200" s="57"/>
      <c r="C200" s="58"/>
      <c r="D200" s="59" t="s">
        <v>2008</v>
      </c>
      <c r="E200" s="60"/>
      <c r="F200" s="61">
        <v>10000</v>
      </c>
      <c r="G200" s="60"/>
      <c r="H200" s="61"/>
    </row>
    <row r="201" spans="1:8" ht="12.75">
      <c r="A201" s="24" t="s">
        <v>60</v>
      </c>
      <c r="B201" s="52" t="s">
        <v>2015</v>
      </c>
      <c r="C201" s="53" t="s">
        <v>565</v>
      </c>
      <c r="D201" s="54" t="s">
        <v>566</v>
      </c>
      <c r="E201" s="55">
        <v>0</v>
      </c>
      <c r="F201" s="56">
        <v>20000</v>
      </c>
      <c r="G201" s="55">
        <v>0</v>
      </c>
      <c r="H201" s="56" t="str">
        <f>IF(E201=0,"***",F201/E201)</f>
        <v>***</v>
      </c>
    </row>
    <row r="202" spans="1:8" ht="12.75">
      <c r="A202" s="24" t="s">
        <v>60</v>
      </c>
      <c r="B202" s="57"/>
      <c r="C202" s="58"/>
      <c r="D202" s="59" t="s">
        <v>2008</v>
      </c>
      <c r="E202" s="60"/>
      <c r="F202" s="61">
        <v>20000</v>
      </c>
      <c r="G202" s="60"/>
      <c r="H202" s="61"/>
    </row>
    <row r="203" spans="1:8" ht="12.75">
      <c r="A203" s="24" t="s">
        <v>60</v>
      </c>
      <c r="B203" s="52" t="s">
        <v>2015</v>
      </c>
      <c r="C203" s="53" t="s">
        <v>567</v>
      </c>
      <c r="D203" s="54" t="s">
        <v>568</v>
      </c>
      <c r="E203" s="55">
        <v>0</v>
      </c>
      <c r="F203" s="56">
        <v>27000</v>
      </c>
      <c r="G203" s="55">
        <v>0</v>
      </c>
      <c r="H203" s="56" t="str">
        <f>IF(E203=0,"***",F203/E203)</f>
        <v>***</v>
      </c>
    </row>
    <row r="204" spans="1:8" ht="12.75">
      <c r="A204" s="24" t="s">
        <v>60</v>
      </c>
      <c r="B204" s="57"/>
      <c r="C204" s="58"/>
      <c r="D204" s="59" t="s">
        <v>2008</v>
      </c>
      <c r="E204" s="60"/>
      <c r="F204" s="61">
        <v>27000</v>
      </c>
      <c r="G204" s="60"/>
      <c r="H204" s="61"/>
    </row>
    <row r="205" spans="1:8" ht="12.75">
      <c r="A205" s="24" t="s">
        <v>60</v>
      </c>
      <c r="B205" s="52" t="s">
        <v>2015</v>
      </c>
      <c r="C205" s="53" t="s">
        <v>569</v>
      </c>
      <c r="D205" s="54" t="s">
        <v>570</v>
      </c>
      <c r="E205" s="55">
        <v>0</v>
      </c>
      <c r="F205" s="56">
        <v>3000</v>
      </c>
      <c r="G205" s="55">
        <v>0</v>
      </c>
      <c r="H205" s="56" t="str">
        <f>IF(E205=0,"***",F205/E205)</f>
        <v>***</v>
      </c>
    </row>
    <row r="206" spans="1:8" ht="12.75">
      <c r="A206" s="24" t="s">
        <v>60</v>
      </c>
      <c r="B206" s="57"/>
      <c r="C206" s="58"/>
      <c r="D206" s="59" t="s">
        <v>2008</v>
      </c>
      <c r="E206" s="60"/>
      <c r="F206" s="61">
        <v>3000</v>
      </c>
      <c r="G206" s="60"/>
      <c r="H206" s="61"/>
    </row>
    <row r="207" spans="1:8" ht="12.75">
      <c r="A207" s="24" t="s">
        <v>60</v>
      </c>
      <c r="B207" s="52" t="s">
        <v>2015</v>
      </c>
      <c r="C207" s="53" t="s">
        <v>571</v>
      </c>
      <c r="D207" s="54" t="s">
        <v>572</v>
      </c>
      <c r="E207" s="55">
        <v>0</v>
      </c>
      <c r="F207" s="56">
        <v>18000</v>
      </c>
      <c r="G207" s="55">
        <v>0</v>
      </c>
      <c r="H207" s="56" t="str">
        <f>IF(E207=0,"***",F207/E207)</f>
        <v>***</v>
      </c>
    </row>
    <row r="208" spans="1:8" ht="12.75">
      <c r="A208" s="24" t="s">
        <v>60</v>
      </c>
      <c r="B208" s="57"/>
      <c r="C208" s="58"/>
      <c r="D208" s="59" t="s">
        <v>2008</v>
      </c>
      <c r="E208" s="60"/>
      <c r="F208" s="61">
        <v>18000</v>
      </c>
      <c r="G208" s="60"/>
      <c r="H208" s="61"/>
    </row>
    <row r="209" spans="1:8" ht="12.75">
      <c r="A209" s="24" t="s">
        <v>60</v>
      </c>
      <c r="B209" s="52" t="s">
        <v>2015</v>
      </c>
      <c r="C209" s="53" t="s">
        <v>573</v>
      </c>
      <c r="D209" s="54" t="s">
        <v>574</v>
      </c>
      <c r="E209" s="55">
        <v>0</v>
      </c>
      <c r="F209" s="56">
        <v>19000</v>
      </c>
      <c r="G209" s="55">
        <v>0</v>
      </c>
      <c r="H209" s="56" t="str">
        <f>IF(E209=0,"***",F209/E209)</f>
        <v>***</v>
      </c>
    </row>
    <row r="210" spans="1:8" ht="12.75">
      <c r="A210" s="24" t="s">
        <v>60</v>
      </c>
      <c r="B210" s="57"/>
      <c r="C210" s="58"/>
      <c r="D210" s="59" t="s">
        <v>2008</v>
      </c>
      <c r="E210" s="60"/>
      <c r="F210" s="61">
        <v>19000</v>
      </c>
      <c r="G210" s="60"/>
      <c r="H210" s="61"/>
    </row>
    <row r="211" spans="1:8" ht="12.75">
      <c r="A211" s="24" t="s">
        <v>60</v>
      </c>
      <c r="B211" s="52" t="s">
        <v>2015</v>
      </c>
      <c r="C211" s="53" t="s">
        <v>575</v>
      </c>
      <c r="D211" s="54" t="s">
        <v>576</v>
      </c>
      <c r="E211" s="55">
        <v>0</v>
      </c>
      <c r="F211" s="56">
        <v>40000</v>
      </c>
      <c r="G211" s="55">
        <v>0</v>
      </c>
      <c r="H211" s="56" t="str">
        <f>IF(E211=0,"***",F211/E211)</f>
        <v>***</v>
      </c>
    </row>
    <row r="212" spans="1:8" ht="12.75">
      <c r="A212" s="24" t="s">
        <v>60</v>
      </c>
      <c r="B212" s="57"/>
      <c r="C212" s="58"/>
      <c r="D212" s="59" t="s">
        <v>2008</v>
      </c>
      <c r="E212" s="60"/>
      <c r="F212" s="61">
        <v>40000</v>
      </c>
      <c r="G212" s="60"/>
      <c r="H212" s="61"/>
    </row>
    <row r="213" spans="1:8" ht="12.75">
      <c r="A213" s="24" t="s">
        <v>60</v>
      </c>
      <c r="B213" s="52" t="s">
        <v>2015</v>
      </c>
      <c r="C213" s="53" t="s">
        <v>577</v>
      </c>
      <c r="D213" s="54" t="s">
        <v>578</v>
      </c>
      <c r="E213" s="55">
        <v>0</v>
      </c>
      <c r="F213" s="56">
        <v>8000</v>
      </c>
      <c r="G213" s="55">
        <v>0</v>
      </c>
      <c r="H213" s="56" t="str">
        <f>IF(E213=0,"***",F213/E213)</f>
        <v>***</v>
      </c>
    </row>
    <row r="214" spans="1:8" ht="12.75">
      <c r="A214" s="24" t="s">
        <v>60</v>
      </c>
      <c r="B214" s="57"/>
      <c r="C214" s="58"/>
      <c r="D214" s="59" t="s">
        <v>2008</v>
      </c>
      <c r="E214" s="60"/>
      <c r="F214" s="61">
        <v>8000</v>
      </c>
      <c r="G214" s="60"/>
      <c r="H214" s="61"/>
    </row>
    <row r="215" spans="1:8" ht="12.75">
      <c r="A215" s="24" t="s">
        <v>60</v>
      </c>
      <c r="B215" s="52" t="s">
        <v>2015</v>
      </c>
      <c r="C215" s="53" t="s">
        <v>579</v>
      </c>
      <c r="D215" s="54" t="s">
        <v>484</v>
      </c>
      <c r="E215" s="55">
        <v>0</v>
      </c>
      <c r="F215" s="56">
        <v>20000</v>
      </c>
      <c r="G215" s="55">
        <v>0</v>
      </c>
      <c r="H215" s="56" t="str">
        <f>IF(E215=0,"***",F215/E215)</f>
        <v>***</v>
      </c>
    </row>
    <row r="216" spans="1:8" ht="12.75">
      <c r="A216" s="24" t="s">
        <v>60</v>
      </c>
      <c r="B216" s="57"/>
      <c r="C216" s="58"/>
      <c r="D216" s="59" t="s">
        <v>2008</v>
      </c>
      <c r="E216" s="60"/>
      <c r="F216" s="61">
        <v>20000</v>
      </c>
      <c r="G216" s="60"/>
      <c r="H216" s="61"/>
    </row>
    <row r="217" spans="1:8" ht="12.75">
      <c r="A217" s="24" t="s">
        <v>60</v>
      </c>
      <c r="B217" s="52" t="s">
        <v>2015</v>
      </c>
      <c r="C217" s="53" t="s">
        <v>580</v>
      </c>
      <c r="D217" s="54" t="s">
        <v>581</v>
      </c>
      <c r="E217" s="55">
        <v>0</v>
      </c>
      <c r="F217" s="56">
        <v>15000</v>
      </c>
      <c r="G217" s="55">
        <v>0</v>
      </c>
      <c r="H217" s="56" t="str">
        <f>IF(E217=0,"***",F217/E217)</f>
        <v>***</v>
      </c>
    </row>
    <row r="218" spans="1:8" ht="12.75">
      <c r="A218" s="24" t="s">
        <v>60</v>
      </c>
      <c r="B218" s="57"/>
      <c r="C218" s="58"/>
      <c r="D218" s="59" t="s">
        <v>2008</v>
      </c>
      <c r="E218" s="60"/>
      <c r="F218" s="61">
        <v>15000</v>
      </c>
      <c r="G218" s="60"/>
      <c r="H218" s="61"/>
    </row>
    <row r="219" spans="1:8" ht="12.75">
      <c r="A219" s="24" t="s">
        <v>60</v>
      </c>
      <c r="B219" s="52" t="s">
        <v>2015</v>
      </c>
      <c r="C219" s="53" t="s">
        <v>582</v>
      </c>
      <c r="D219" s="54" t="s">
        <v>583</v>
      </c>
      <c r="E219" s="55">
        <v>0</v>
      </c>
      <c r="F219" s="56">
        <v>8000</v>
      </c>
      <c r="G219" s="55">
        <v>0</v>
      </c>
      <c r="H219" s="56" t="str">
        <f>IF(E219=0,"***",F219/E219)</f>
        <v>***</v>
      </c>
    </row>
    <row r="220" spans="1:8" ht="12.75">
      <c r="A220" s="24" t="s">
        <v>60</v>
      </c>
      <c r="B220" s="57"/>
      <c r="C220" s="58"/>
      <c r="D220" s="59" t="s">
        <v>2008</v>
      </c>
      <c r="E220" s="60"/>
      <c r="F220" s="61">
        <v>8000</v>
      </c>
      <c r="G220" s="60"/>
      <c r="H220" s="61"/>
    </row>
    <row r="221" spans="1:8" ht="12.75">
      <c r="A221" s="24" t="s">
        <v>60</v>
      </c>
      <c r="B221" s="52" t="s">
        <v>2015</v>
      </c>
      <c r="C221" s="53" t="s">
        <v>584</v>
      </c>
      <c r="D221" s="54" t="s">
        <v>585</v>
      </c>
      <c r="E221" s="55">
        <v>0</v>
      </c>
      <c r="F221" s="56">
        <v>8000</v>
      </c>
      <c r="G221" s="55">
        <v>0</v>
      </c>
      <c r="H221" s="56" t="str">
        <f>IF(E221=0,"***",F221/E221)</f>
        <v>***</v>
      </c>
    </row>
    <row r="222" spans="1:8" ht="12.75">
      <c r="A222" s="24" t="s">
        <v>60</v>
      </c>
      <c r="B222" s="57"/>
      <c r="C222" s="58"/>
      <c r="D222" s="59" t="s">
        <v>2008</v>
      </c>
      <c r="E222" s="60"/>
      <c r="F222" s="61">
        <v>8000</v>
      </c>
      <c r="G222" s="60"/>
      <c r="H222" s="61"/>
    </row>
    <row r="223" spans="1:8" ht="12.75">
      <c r="A223" s="24" t="s">
        <v>60</v>
      </c>
      <c r="B223" s="52" t="s">
        <v>2015</v>
      </c>
      <c r="C223" s="53" t="s">
        <v>586</v>
      </c>
      <c r="D223" s="54" t="s">
        <v>587</v>
      </c>
      <c r="E223" s="55">
        <v>0</v>
      </c>
      <c r="F223" s="56">
        <v>1000</v>
      </c>
      <c r="G223" s="55">
        <v>0</v>
      </c>
      <c r="H223" s="56" t="str">
        <f>IF(E223=0,"***",F223/E223)</f>
        <v>***</v>
      </c>
    </row>
    <row r="224" spans="1:8" ht="12.75">
      <c r="A224" s="24" t="s">
        <v>60</v>
      </c>
      <c r="B224" s="57"/>
      <c r="C224" s="58"/>
      <c r="D224" s="59" t="s">
        <v>2008</v>
      </c>
      <c r="E224" s="60"/>
      <c r="F224" s="61">
        <v>1000</v>
      </c>
      <c r="G224" s="60"/>
      <c r="H224" s="61"/>
    </row>
    <row r="225" spans="1:8" ht="12.75">
      <c r="A225" s="24" t="s">
        <v>60</v>
      </c>
      <c r="B225" s="52" t="s">
        <v>2015</v>
      </c>
      <c r="C225" s="53" t="s">
        <v>588</v>
      </c>
      <c r="D225" s="54" t="s">
        <v>589</v>
      </c>
      <c r="E225" s="55">
        <v>0</v>
      </c>
      <c r="F225" s="56">
        <v>4000</v>
      </c>
      <c r="G225" s="55">
        <v>0</v>
      </c>
      <c r="H225" s="56" t="str">
        <f>IF(E225=0,"***",F225/E225)</f>
        <v>***</v>
      </c>
    </row>
    <row r="226" spans="1:8" ht="12.75">
      <c r="A226" s="24" t="s">
        <v>60</v>
      </c>
      <c r="B226" s="57"/>
      <c r="C226" s="58"/>
      <c r="D226" s="59" t="s">
        <v>2008</v>
      </c>
      <c r="E226" s="60"/>
      <c r="F226" s="61">
        <v>4000</v>
      </c>
      <c r="G226" s="60"/>
      <c r="H226" s="61"/>
    </row>
    <row r="227" spans="1:8" ht="12.75">
      <c r="A227" s="24" t="s">
        <v>60</v>
      </c>
      <c r="B227" s="52" t="s">
        <v>2015</v>
      </c>
      <c r="C227" s="53" t="s">
        <v>590</v>
      </c>
      <c r="D227" s="54" t="s">
        <v>591</v>
      </c>
      <c r="E227" s="55">
        <v>0</v>
      </c>
      <c r="F227" s="56">
        <v>18000</v>
      </c>
      <c r="G227" s="55">
        <v>0</v>
      </c>
      <c r="H227" s="56" t="str">
        <f>IF(E227=0,"***",F227/E227)</f>
        <v>***</v>
      </c>
    </row>
    <row r="228" spans="1:8" ht="12.75">
      <c r="A228" s="24" t="s">
        <v>60</v>
      </c>
      <c r="B228" s="57"/>
      <c r="C228" s="58"/>
      <c r="D228" s="59" t="s">
        <v>2008</v>
      </c>
      <c r="E228" s="60"/>
      <c r="F228" s="61">
        <v>18000</v>
      </c>
      <c r="G228" s="60"/>
      <c r="H228" s="61"/>
    </row>
    <row r="229" spans="1:8" ht="12.75">
      <c r="A229" s="24" t="s">
        <v>60</v>
      </c>
      <c r="B229" s="52" t="s">
        <v>2015</v>
      </c>
      <c r="C229" s="53" t="s">
        <v>592</v>
      </c>
      <c r="D229" s="54" t="s">
        <v>593</v>
      </c>
      <c r="E229" s="55">
        <v>0</v>
      </c>
      <c r="F229" s="56">
        <v>4000</v>
      </c>
      <c r="G229" s="55">
        <v>0</v>
      </c>
      <c r="H229" s="56" t="str">
        <f>IF(E229=0,"***",F229/E229)</f>
        <v>***</v>
      </c>
    </row>
    <row r="230" spans="1:8" ht="12.75">
      <c r="A230" s="24" t="s">
        <v>60</v>
      </c>
      <c r="B230" s="57"/>
      <c r="C230" s="58"/>
      <c r="D230" s="59" t="s">
        <v>2008</v>
      </c>
      <c r="E230" s="60"/>
      <c r="F230" s="61">
        <v>4000</v>
      </c>
      <c r="G230" s="60"/>
      <c r="H230" s="61"/>
    </row>
    <row r="231" spans="1:8" ht="12.75">
      <c r="A231" s="24" t="s">
        <v>60</v>
      </c>
      <c r="B231" s="52" t="s">
        <v>2015</v>
      </c>
      <c r="C231" s="53" t="s">
        <v>594</v>
      </c>
      <c r="D231" s="54" t="s">
        <v>595</v>
      </c>
      <c r="E231" s="55">
        <v>0</v>
      </c>
      <c r="F231" s="56">
        <v>3000</v>
      </c>
      <c r="G231" s="55">
        <v>0</v>
      </c>
      <c r="H231" s="56" t="str">
        <f>IF(E231=0,"***",F231/E231)</f>
        <v>***</v>
      </c>
    </row>
    <row r="232" spans="1:8" ht="12.75">
      <c r="A232" s="24" t="s">
        <v>60</v>
      </c>
      <c r="B232" s="57"/>
      <c r="C232" s="58"/>
      <c r="D232" s="59" t="s">
        <v>2008</v>
      </c>
      <c r="E232" s="60"/>
      <c r="F232" s="61">
        <v>3000</v>
      </c>
      <c r="G232" s="60"/>
      <c r="H232" s="61"/>
    </row>
    <row r="233" spans="1:8" ht="12.75">
      <c r="A233" s="24" t="s">
        <v>60</v>
      </c>
      <c r="B233" s="52" t="s">
        <v>2015</v>
      </c>
      <c r="C233" s="53" t="s">
        <v>596</v>
      </c>
      <c r="D233" s="54" t="s">
        <v>597</v>
      </c>
      <c r="E233" s="55">
        <v>0</v>
      </c>
      <c r="F233" s="56">
        <v>5000</v>
      </c>
      <c r="G233" s="55">
        <v>0</v>
      </c>
      <c r="H233" s="56" t="str">
        <f>IF(E233=0,"***",F233/E233)</f>
        <v>***</v>
      </c>
    </row>
    <row r="234" spans="1:8" ht="12.75">
      <c r="A234" s="24" t="s">
        <v>60</v>
      </c>
      <c r="B234" s="57"/>
      <c r="C234" s="58"/>
      <c r="D234" s="59" t="s">
        <v>2008</v>
      </c>
      <c r="E234" s="60"/>
      <c r="F234" s="61">
        <v>5000</v>
      </c>
      <c r="G234" s="60"/>
      <c r="H234" s="61"/>
    </row>
    <row r="235" spans="1:8" ht="12.75">
      <c r="A235" s="24" t="s">
        <v>60</v>
      </c>
      <c r="B235" s="52" t="s">
        <v>2015</v>
      </c>
      <c r="C235" s="53" t="s">
        <v>598</v>
      </c>
      <c r="D235" s="54" t="s">
        <v>599</v>
      </c>
      <c r="E235" s="55">
        <v>0</v>
      </c>
      <c r="F235" s="56">
        <v>12000</v>
      </c>
      <c r="G235" s="55">
        <v>0</v>
      </c>
      <c r="H235" s="56" t="str">
        <f>IF(E235=0,"***",F235/E235)</f>
        <v>***</v>
      </c>
    </row>
    <row r="236" spans="1:8" ht="12.75">
      <c r="A236" s="24" t="s">
        <v>60</v>
      </c>
      <c r="B236" s="57"/>
      <c r="C236" s="58"/>
      <c r="D236" s="59" t="s">
        <v>2008</v>
      </c>
      <c r="E236" s="60"/>
      <c r="F236" s="61">
        <v>12000</v>
      </c>
      <c r="G236" s="60"/>
      <c r="H236" s="61"/>
    </row>
    <row r="237" spans="1:8" ht="12.75">
      <c r="A237" s="24" t="s">
        <v>60</v>
      </c>
      <c r="B237" s="52" t="s">
        <v>2015</v>
      </c>
      <c r="C237" s="53" t="s">
        <v>600</v>
      </c>
      <c r="D237" s="54" t="s">
        <v>601</v>
      </c>
      <c r="E237" s="55">
        <v>0</v>
      </c>
      <c r="F237" s="56">
        <v>5000</v>
      </c>
      <c r="G237" s="55">
        <v>0</v>
      </c>
      <c r="H237" s="56" t="str">
        <f>IF(E237=0,"***",F237/E237)</f>
        <v>***</v>
      </c>
    </row>
    <row r="238" spans="1:8" ht="12.75">
      <c r="A238" s="24" t="s">
        <v>60</v>
      </c>
      <c r="B238" s="57"/>
      <c r="C238" s="58"/>
      <c r="D238" s="59" t="s">
        <v>2008</v>
      </c>
      <c r="E238" s="60"/>
      <c r="F238" s="61">
        <v>5000</v>
      </c>
      <c r="G238" s="60"/>
      <c r="H238" s="61"/>
    </row>
    <row r="239" spans="1:8" ht="12.75">
      <c r="A239" s="24" t="s">
        <v>60</v>
      </c>
      <c r="B239" s="52" t="s">
        <v>2015</v>
      </c>
      <c r="C239" s="53" t="s">
        <v>602</v>
      </c>
      <c r="D239" s="54" t="s">
        <v>603</v>
      </c>
      <c r="E239" s="55">
        <v>0</v>
      </c>
      <c r="F239" s="56">
        <v>12000</v>
      </c>
      <c r="G239" s="55">
        <v>0</v>
      </c>
      <c r="H239" s="56" t="str">
        <f>IF(E239=0,"***",F239/E239)</f>
        <v>***</v>
      </c>
    </row>
    <row r="240" spans="1:8" ht="12.75">
      <c r="A240" s="24" t="s">
        <v>60</v>
      </c>
      <c r="B240" s="57"/>
      <c r="C240" s="58"/>
      <c r="D240" s="59" t="s">
        <v>2008</v>
      </c>
      <c r="E240" s="60"/>
      <c r="F240" s="61">
        <v>12000</v>
      </c>
      <c r="G240" s="60"/>
      <c r="H240" s="61"/>
    </row>
    <row r="241" spans="1:8" ht="12.75">
      <c r="A241" s="24" t="s">
        <v>60</v>
      </c>
      <c r="B241" s="52" t="s">
        <v>2015</v>
      </c>
      <c r="C241" s="53" t="s">
        <v>604</v>
      </c>
      <c r="D241" s="54" t="s">
        <v>605</v>
      </c>
      <c r="E241" s="55">
        <v>0</v>
      </c>
      <c r="F241" s="56">
        <v>10000</v>
      </c>
      <c r="G241" s="55">
        <v>0</v>
      </c>
      <c r="H241" s="56" t="str">
        <f>IF(E241=0,"***",F241/E241)</f>
        <v>***</v>
      </c>
    </row>
    <row r="242" spans="1:8" ht="12.75">
      <c r="A242" s="24" t="s">
        <v>60</v>
      </c>
      <c r="B242" s="57"/>
      <c r="C242" s="58"/>
      <c r="D242" s="59" t="s">
        <v>2008</v>
      </c>
      <c r="E242" s="60"/>
      <c r="F242" s="61">
        <v>10000</v>
      </c>
      <c r="G242" s="60"/>
      <c r="H242" s="61"/>
    </row>
    <row r="243" spans="1:8" ht="12.75">
      <c r="A243" s="24" t="s">
        <v>60</v>
      </c>
      <c r="B243" s="52" t="s">
        <v>2015</v>
      </c>
      <c r="C243" s="53" t="s">
        <v>606</v>
      </c>
      <c r="D243" s="54" t="s">
        <v>607</v>
      </c>
      <c r="E243" s="55">
        <v>0</v>
      </c>
      <c r="F243" s="56">
        <v>8000</v>
      </c>
      <c r="G243" s="55">
        <v>0</v>
      </c>
      <c r="H243" s="56" t="str">
        <f>IF(E243=0,"***",F243/E243)</f>
        <v>***</v>
      </c>
    </row>
    <row r="244" spans="1:8" ht="12.75">
      <c r="A244" s="24" t="s">
        <v>60</v>
      </c>
      <c r="B244" s="57"/>
      <c r="C244" s="58"/>
      <c r="D244" s="59" t="s">
        <v>2008</v>
      </c>
      <c r="E244" s="60"/>
      <c r="F244" s="61">
        <v>8000</v>
      </c>
      <c r="G244" s="60"/>
      <c r="H244" s="61"/>
    </row>
    <row r="245" spans="1:8" ht="12.75">
      <c r="A245" s="24" t="s">
        <v>60</v>
      </c>
      <c r="B245" s="52" t="s">
        <v>2094</v>
      </c>
      <c r="C245" s="53" t="s">
        <v>611</v>
      </c>
      <c r="D245" s="54" t="s">
        <v>612</v>
      </c>
      <c r="E245" s="55">
        <v>0</v>
      </c>
      <c r="F245" s="56">
        <v>3700</v>
      </c>
      <c r="G245" s="55">
        <v>0</v>
      </c>
      <c r="H245" s="56" t="str">
        <f>IF(E245=0,"***",F245/E245)</f>
        <v>***</v>
      </c>
    </row>
    <row r="246" spans="1:8" ht="12.75">
      <c r="A246" s="24" t="s">
        <v>60</v>
      </c>
      <c r="B246" s="57"/>
      <c r="C246" s="58"/>
      <c r="D246" s="59" t="s">
        <v>2008</v>
      </c>
      <c r="E246" s="60"/>
      <c r="F246" s="61">
        <v>3700</v>
      </c>
      <c r="G246" s="60"/>
      <c r="H246" s="61"/>
    </row>
    <row r="247" spans="1:8" ht="12.75">
      <c r="A247" s="24" t="s">
        <v>60</v>
      </c>
      <c r="B247" s="52" t="s">
        <v>2094</v>
      </c>
      <c r="C247" s="53" t="s">
        <v>613</v>
      </c>
      <c r="D247" s="54" t="s">
        <v>614</v>
      </c>
      <c r="E247" s="55">
        <v>0</v>
      </c>
      <c r="F247" s="56">
        <v>20000</v>
      </c>
      <c r="G247" s="55">
        <v>0</v>
      </c>
      <c r="H247" s="56" t="str">
        <f>IF(E247=0,"***",F247/E247)</f>
        <v>***</v>
      </c>
    </row>
    <row r="248" spans="1:8" ht="12.75">
      <c r="A248" s="24" t="s">
        <v>60</v>
      </c>
      <c r="B248" s="57"/>
      <c r="C248" s="58"/>
      <c r="D248" s="59" t="s">
        <v>2008</v>
      </c>
      <c r="E248" s="60"/>
      <c r="F248" s="61">
        <v>20000</v>
      </c>
      <c r="G248" s="60"/>
      <c r="H248" s="61"/>
    </row>
    <row r="249" spans="1:8" ht="12.75">
      <c r="A249" s="24" t="s">
        <v>60</v>
      </c>
      <c r="B249" s="52" t="s">
        <v>2094</v>
      </c>
      <c r="C249" s="53" t="s">
        <v>615</v>
      </c>
      <c r="D249" s="54" t="s">
        <v>616</v>
      </c>
      <c r="E249" s="55">
        <v>0</v>
      </c>
      <c r="F249" s="56">
        <v>20000</v>
      </c>
      <c r="G249" s="55">
        <v>0</v>
      </c>
      <c r="H249" s="56" t="str">
        <f>IF(E249=0,"***",F249/E249)</f>
        <v>***</v>
      </c>
    </row>
    <row r="250" spans="1:8" ht="12.75">
      <c r="A250" s="24" t="s">
        <v>60</v>
      </c>
      <c r="B250" s="57"/>
      <c r="C250" s="58"/>
      <c r="D250" s="59" t="s">
        <v>2008</v>
      </c>
      <c r="E250" s="60"/>
      <c r="F250" s="61">
        <v>20000</v>
      </c>
      <c r="G250" s="60"/>
      <c r="H250" s="61"/>
    </row>
    <row r="251" spans="1:8" ht="12.75">
      <c r="A251" s="24" t="s">
        <v>60</v>
      </c>
      <c r="B251" s="52" t="s">
        <v>2094</v>
      </c>
      <c r="C251" s="53" t="s">
        <v>617</v>
      </c>
      <c r="D251" s="54" t="s">
        <v>618</v>
      </c>
      <c r="E251" s="55">
        <v>0</v>
      </c>
      <c r="F251" s="56">
        <v>30000</v>
      </c>
      <c r="G251" s="55">
        <v>0</v>
      </c>
      <c r="H251" s="56" t="str">
        <f>IF(E251=0,"***",F251/E251)</f>
        <v>***</v>
      </c>
    </row>
    <row r="252" spans="1:8" ht="12.75">
      <c r="A252" s="24" t="s">
        <v>60</v>
      </c>
      <c r="B252" s="57"/>
      <c r="C252" s="58"/>
      <c r="D252" s="59" t="s">
        <v>2008</v>
      </c>
      <c r="E252" s="60"/>
      <c r="F252" s="61">
        <v>30000</v>
      </c>
      <c r="G252" s="60"/>
      <c r="H252" s="61"/>
    </row>
    <row r="253" spans="1:8" ht="12.75">
      <c r="A253" s="24" t="s">
        <v>60</v>
      </c>
      <c r="B253" s="52" t="s">
        <v>2094</v>
      </c>
      <c r="C253" s="53" t="s">
        <v>619</v>
      </c>
      <c r="D253" s="54" t="s">
        <v>620</v>
      </c>
      <c r="E253" s="55">
        <v>0</v>
      </c>
      <c r="F253" s="56">
        <v>6300</v>
      </c>
      <c r="G253" s="55">
        <v>0</v>
      </c>
      <c r="H253" s="56" t="str">
        <f>IF(E253=0,"***",F253/E253)</f>
        <v>***</v>
      </c>
    </row>
    <row r="254" spans="1:8" ht="12.75">
      <c r="A254" s="24" t="s">
        <v>60</v>
      </c>
      <c r="B254" s="57"/>
      <c r="C254" s="58"/>
      <c r="D254" s="59" t="s">
        <v>2008</v>
      </c>
      <c r="E254" s="60"/>
      <c r="F254" s="61">
        <v>6300</v>
      </c>
      <c r="G254" s="60"/>
      <c r="H254" s="61"/>
    </row>
    <row r="255" spans="1:8" ht="12.75">
      <c r="A255" s="24" t="s">
        <v>60</v>
      </c>
      <c r="B255" s="52" t="s">
        <v>2094</v>
      </c>
      <c r="C255" s="53" t="s">
        <v>284</v>
      </c>
      <c r="D255" s="54" t="s">
        <v>610</v>
      </c>
      <c r="E255" s="55">
        <v>0</v>
      </c>
      <c r="F255" s="56">
        <v>10000</v>
      </c>
      <c r="G255" s="55">
        <v>0</v>
      </c>
      <c r="H255" s="56" t="str">
        <f>IF(E255=0,"***",F255/E255)</f>
        <v>***</v>
      </c>
    </row>
    <row r="256" spans="1:8" ht="12.75">
      <c r="A256" s="24" t="s">
        <v>60</v>
      </c>
      <c r="B256" s="57"/>
      <c r="C256" s="58"/>
      <c r="D256" s="59" t="s">
        <v>2008</v>
      </c>
      <c r="E256" s="60"/>
      <c r="F256" s="61">
        <v>10000</v>
      </c>
      <c r="G256" s="60"/>
      <c r="H256" s="61"/>
    </row>
    <row r="257" spans="1:8" ht="12.75">
      <c r="A257" s="24" t="s">
        <v>60</v>
      </c>
      <c r="B257" s="52" t="s">
        <v>2094</v>
      </c>
      <c r="C257" s="53" t="s">
        <v>285</v>
      </c>
      <c r="D257" s="54" t="s">
        <v>608</v>
      </c>
      <c r="E257" s="55">
        <v>0</v>
      </c>
      <c r="F257" s="56">
        <v>15000</v>
      </c>
      <c r="G257" s="55">
        <v>0</v>
      </c>
      <c r="H257" s="56" t="str">
        <f>IF(E257=0,"***",F257/E257)</f>
        <v>***</v>
      </c>
    </row>
    <row r="258" spans="1:8" ht="12.75">
      <c r="A258" s="24" t="s">
        <v>60</v>
      </c>
      <c r="B258" s="57"/>
      <c r="C258" s="58"/>
      <c r="D258" s="59" t="s">
        <v>2008</v>
      </c>
      <c r="E258" s="60"/>
      <c r="F258" s="61">
        <v>15000</v>
      </c>
      <c r="G258" s="60"/>
      <c r="H258" s="61"/>
    </row>
    <row r="259" spans="1:8" ht="12.75">
      <c r="A259" s="24" t="s">
        <v>60</v>
      </c>
      <c r="B259" s="52" t="s">
        <v>2094</v>
      </c>
      <c r="C259" s="53" t="s">
        <v>286</v>
      </c>
      <c r="D259" s="54" t="s">
        <v>609</v>
      </c>
      <c r="E259" s="55">
        <v>0</v>
      </c>
      <c r="F259" s="56">
        <v>10300</v>
      </c>
      <c r="G259" s="55">
        <v>0</v>
      </c>
      <c r="H259" s="56" t="str">
        <f>IF(E259=0,"***",F259/E259)</f>
        <v>***</v>
      </c>
    </row>
    <row r="260" spans="1:8" ht="13.5" thickBot="1">
      <c r="A260" s="24" t="s">
        <v>60</v>
      </c>
      <c r="B260" s="57"/>
      <c r="C260" s="58"/>
      <c r="D260" s="59" t="s">
        <v>2008</v>
      </c>
      <c r="E260" s="60"/>
      <c r="F260" s="61">
        <v>10300</v>
      </c>
      <c r="G260" s="60"/>
      <c r="H260" s="61"/>
    </row>
    <row r="261" spans="1:8" ht="13.5" thickBot="1">
      <c r="A261" s="24" t="s">
        <v>60</v>
      </c>
      <c r="B261" s="47" t="s">
        <v>2098</v>
      </c>
      <c r="C261" s="48"/>
      <c r="D261" s="49"/>
      <c r="E261" s="50"/>
      <c r="F261" s="51">
        <v>1830000</v>
      </c>
      <c r="G261" s="50"/>
      <c r="H261" s="51"/>
    </row>
    <row r="262" spans="1:8" ht="13.5" thickBot="1">
      <c r="A262" s="24" t="s">
        <v>60</v>
      </c>
      <c r="B262" s="47" t="s">
        <v>223</v>
      </c>
      <c r="C262" s="48"/>
      <c r="D262" s="49"/>
      <c r="E262" s="50"/>
      <c r="F262" s="51"/>
      <c r="G262" s="50"/>
      <c r="H262" s="51"/>
    </row>
    <row r="263" spans="1:8" ht="12.75">
      <c r="A263" s="24" t="s">
        <v>60</v>
      </c>
      <c r="B263" s="52" t="s">
        <v>2015</v>
      </c>
      <c r="C263" s="53" t="s">
        <v>621</v>
      </c>
      <c r="D263" s="54" t="s">
        <v>622</v>
      </c>
      <c r="E263" s="55">
        <v>0</v>
      </c>
      <c r="F263" s="56">
        <v>1000590</v>
      </c>
      <c r="G263" s="55">
        <v>0</v>
      </c>
      <c r="H263" s="56" t="str">
        <f>IF(E263=0,"***",F263/E263)</f>
        <v>***</v>
      </c>
    </row>
    <row r="264" spans="1:8" ht="12.75">
      <c r="A264" s="24" t="s">
        <v>60</v>
      </c>
      <c r="B264" s="57"/>
      <c r="C264" s="58"/>
      <c r="D264" s="59" t="s">
        <v>2008</v>
      </c>
      <c r="E264" s="60"/>
      <c r="F264" s="61">
        <v>1000590</v>
      </c>
      <c r="G264" s="60"/>
      <c r="H264" s="61"/>
    </row>
    <row r="265" spans="1:8" ht="12.75">
      <c r="A265" s="24" t="s">
        <v>60</v>
      </c>
      <c r="B265" s="52" t="s">
        <v>2015</v>
      </c>
      <c r="C265" s="53" t="s">
        <v>623</v>
      </c>
      <c r="D265" s="54" t="s">
        <v>624</v>
      </c>
      <c r="E265" s="55">
        <v>0</v>
      </c>
      <c r="F265" s="56">
        <v>22170</v>
      </c>
      <c r="G265" s="55">
        <v>0</v>
      </c>
      <c r="H265" s="56" t="str">
        <f>IF(E265=0,"***",F265/E265)</f>
        <v>***</v>
      </c>
    </row>
    <row r="266" spans="1:8" ht="12.75">
      <c r="A266" s="24" t="s">
        <v>60</v>
      </c>
      <c r="B266" s="57"/>
      <c r="C266" s="58"/>
      <c r="D266" s="59" t="s">
        <v>2008</v>
      </c>
      <c r="E266" s="60"/>
      <c r="F266" s="61">
        <v>22170</v>
      </c>
      <c r="G266" s="60"/>
      <c r="H266" s="61"/>
    </row>
    <row r="267" spans="1:8" ht="12.75">
      <c r="A267" s="24" t="s">
        <v>60</v>
      </c>
      <c r="B267" s="52" t="s">
        <v>224</v>
      </c>
      <c r="C267" s="53" t="s">
        <v>626</v>
      </c>
      <c r="D267" s="54" t="s">
        <v>627</v>
      </c>
      <c r="E267" s="55">
        <v>0</v>
      </c>
      <c r="F267" s="56">
        <v>3000</v>
      </c>
      <c r="G267" s="55">
        <v>0</v>
      </c>
      <c r="H267" s="56" t="str">
        <f>IF(E267=0,"***",F267/E267)</f>
        <v>***</v>
      </c>
    </row>
    <row r="268" spans="1:8" ht="12.75">
      <c r="A268" s="24" t="s">
        <v>60</v>
      </c>
      <c r="B268" s="57"/>
      <c r="C268" s="58"/>
      <c r="D268" s="59" t="s">
        <v>2008</v>
      </c>
      <c r="E268" s="60"/>
      <c r="F268" s="61">
        <v>3000</v>
      </c>
      <c r="G268" s="60"/>
      <c r="H268" s="61"/>
    </row>
    <row r="269" spans="1:8" ht="12.75">
      <c r="A269" s="24" t="s">
        <v>60</v>
      </c>
      <c r="B269" s="52" t="s">
        <v>224</v>
      </c>
      <c r="C269" s="53" t="s">
        <v>628</v>
      </c>
      <c r="D269" s="54" t="s">
        <v>629</v>
      </c>
      <c r="E269" s="55">
        <v>0</v>
      </c>
      <c r="F269" s="56">
        <v>15000</v>
      </c>
      <c r="G269" s="55">
        <v>0</v>
      </c>
      <c r="H269" s="56" t="str">
        <f>IF(E269=0,"***",F269/E269)</f>
        <v>***</v>
      </c>
    </row>
    <row r="270" spans="1:8" ht="12.75">
      <c r="A270" s="24" t="s">
        <v>60</v>
      </c>
      <c r="B270" s="57"/>
      <c r="C270" s="58"/>
      <c r="D270" s="59" t="s">
        <v>2008</v>
      </c>
      <c r="E270" s="60"/>
      <c r="F270" s="61">
        <v>15000</v>
      </c>
      <c r="G270" s="60"/>
      <c r="H270" s="61"/>
    </row>
    <row r="271" spans="1:8" ht="12.75">
      <c r="A271" s="24" t="s">
        <v>60</v>
      </c>
      <c r="B271" s="52" t="s">
        <v>224</v>
      </c>
      <c r="C271" s="53" t="s">
        <v>630</v>
      </c>
      <c r="D271" s="54" t="s">
        <v>631</v>
      </c>
      <c r="E271" s="55">
        <v>0</v>
      </c>
      <c r="F271" s="56">
        <v>24000</v>
      </c>
      <c r="G271" s="55">
        <v>0</v>
      </c>
      <c r="H271" s="56" t="str">
        <f>IF(E271=0,"***",F271/E271)</f>
        <v>***</v>
      </c>
    </row>
    <row r="272" spans="1:8" ht="12.75">
      <c r="A272" s="24" t="s">
        <v>60</v>
      </c>
      <c r="B272" s="57"/>
      <c r="C272" s="58"/>
      <c r="D272" s="59" t="s">
        <v>2008</v>
      </c>
      <c r="E272" s="60"/>
      <c r="F272" s="61">
        <v>24000</v>
      </c>
      <c r="G272" s="60"/>
      <c r="H272" s="61"/>
    </row>
    <row r="273" spans="1:8" ht="12.75">
      <c r="A273" s="24" t="s">
        <v>60</v>
      </c>
      <c r="B273" s="52" t="s">
        <v>224</v>
      </c>
      <c r="C273" s="53" t="s">
        <v>632</v>
      </c>
      <c r="D273" s="54" t="s">
        <v>633</v>
      </c>
      <c r="E273" s="55">
        <v>0</v>
      </c>
      <c r="F273" s="56">
        <v>15000</v>
      </c>
      <c r="G273" s="55">
        <v>0</v>
      </c>
      <c r="H273" s="56" t="str">
        <f>IF(E273=0,"***",F273/E273)</f>
        <v>***</v>
      </c>
    </row>
    <row r="274" spans="1:8" ht="12.75">
      <c r="A274" s="24" t="s">
        <v>60</v>
      </c>
      <c r="B274" s="57"/>
      <c r="C274" s="58"/>
      <c r="D274" s="59" t="s">
        <v>2008</v>
      </c>
      <c r="E274" s="60"/>
      <c r="F274" s="61">
        <v>15000</v>
      </c>
      <c r="G274" s="60"/>
      <c r="H274" s="61"/>
    </row>
    <row r="275" spans="1:8" ht="12.75">
      <c r="A275" s="24" t="s">
        <v>60</v>
      </c>
      <c r="B275" s="52" t="s">
        <v>224</v>
      </c>
      <c r="C275" s="53" t="s">
        <v>634</v>
      </c>
      <c r="D275" s="54" t="s">
        <v>635</v>
      </c>
      <c r="E275" s="55">
        <v>0</v>
      </c>
      <c r="F275" s="56">
        <v>22000</v>
      </c>
      <c r="G275" s="55">
        <v>0</v>
      </c>
      <c r="H275" s="56" t="str">
        <f>IF(E275=0,"***",F275/E275)</f>
        <v>***</v>
      </c>
    </row>
    <row r="276" spans="1:8" ht="12.75">
      <c r="A276" s="24" t="s">
        <v>60</v>
      </c>
      <c r="B276" s="57"/>
      <c r="C276" s="58"/>
      <c r="D276" s="59" t="s">
        <v>2008</v>
      </c>
      <c r="E276" s="60"/>
      <c r="F276" s="61">
        <v>22000</v>
      </c>
      <c r="G276" s="60"/>
      <c r="H276" s="61"/>
    </row>
    <row r="277" spans="1:8" ht="12.75">
      <c r="A277" s="24" t="s">
        <v>60</v>
      </c>
      <c r="B277" s="52" t="s">
        <v>224</v>
      </c>
      <c r="C277" s="53" t="s">
        <v>636</v>
      </c>
      <c r="D277" s="54" t="s">
        <v>49</v>
      </c>
      <c r="E277" s="55">
        <v>0</v>
      </c>
      <c r="F277" s="56">
        <v>3000</v>
      </c>
      <c r="G277" s="55">
        <v>0</v>
      </c>
      <c r="H277" s="56" t="str">
        <f>IF(E277=0,"***",F277/E277)</f>
        <v>***</v>
      </c>
    </row>
    <row r="278" spans="1:8" ht="12.75">
      <c r="A278" s="24" t="s">
        <v>60</v>
      </c>
      <c r="B278" s="57"/>
      <c r="C278" s="58"/>
      <c r="D278" s="59" t="s">
        <v>2008</v>
      </c>
      <c r="E278" s="60"/>
      <c r="F278" s="61">
        <v>3000</v>
      </c>
      <c r="G278" s="60"/>
      <c r="H278" s="61"/>
    </row>
    <row r="279" spans="1:8" ht="12.75">
      <c r="A279" s="24" t="s">
        <v>60</v>
      </c>
      <c r="B279" s="52" t="s">
        <v>224</v>
      </c>
      <c r="C279" s="53" t="s">
        <v>637</v>
      </c>
      <c r="D279" s="54" t="s">
        <v>638</v>
      </c>
      <c r="E279" s="55">
        <v>0</v>
      </c>
      <c r="F279" s="56">
        <v>10000</v>
      </c>
      <c r="G279" s="55">
        <v>0</v>
      </c>
      <c r="H279" s="56" t="str">
        <f>IF(E279=0,"***",F279/E279)</f>
        <v>***</v>
      </c>
    </row>
    <row r="280" spans="1:8" ht="12.75">
      <c r="A280" s="24" t="s">
        <v>60</v>
      </c>
      <c r="B280" s="57"/>
      <c r="C280" s="58"/>
      <c r="D280" s="59" t="s">
        <v>2008</v>
      </c>
      <c r="E280" s="60"/>
      <c r="F280" s="61">
        <v>10000</v>
      </c>
      <c r="G280" s="60"/>
      <c r="H280" s="61"/>
    </row>
    <row r="281" spans="1:8" ht="12.75">
      <c r="A281" s="24" t="s">
        <v>60</v>
      </c>
      <c r="B281" s="52" t="s">
        <v>224</v>
      </c>
      <c r="C281" s="53" t="s">
        <v>639</v>
      </c>
      <c r="D281" s="54" t="s">
        <v>640</v>
      </c>
      <c r="E281" s="55">
        <v>0</v>
      </c>
      <c r="F281" s="56">
        <v>1000</v>
      </c>
      <c r="G281" s="55">
        <v>0</v>
      </c>
      <c r="H281" s="56" t="str">
        <f>IF(E281=0,"***",F281/E281)</f>
        <v>***</v>
      </c>
    </row>
    <row r="282" spans="1:8" ht="12.75">
      <c r="A282" s="24" t="s">
        <v>60</v>
      </c>
      <c r="B282" s="57"/>
      <c r="C282" s="58"/>
      <c r="D282" s="59" t="s">
        <v>2008</v>
      </c>
      <c r="E282" s="60"/>
      <c r="F282" s="61">
        <v>1000</v>
      </c>
      <c r="G282" s="60"/>
      <c r="H282" s="61"/>
    </row>
    <row r="283" spans="1:8" ht="12.75">
      <c r="A283" s="24" t="s">
        <v>60</v>
      </c>
      <c r="B283" s="52" t="s">
        <v>224</v>
      </c>
      <c r="C283" s="53" t="s">
        <v>641</v>
      </c>
      <c r="D283" s="54" t="s">
        <v>642</v>
      </c>
      <c r="E283" s="55">
        <v>0</v>
      </c>
      <c r="F283" s="56">
        <v>1000</v>
      </c>
      <c r="G283" s="55">
        <v>0</v>
      </c>
      <c r="H283" s="56" t="str">
        <f>IF(E283=0,"***",F283/E283)</f>
        <v>***</v>
      </c>
    </row>
    <row r="284" spans="1:8" ht="12.75">
      <c r="A284" s="24" t="s">
        <v>60</v>
      </c>
      <c r="B284" s="57"/>
      <c r="C284" s="58"/>
      <c r="D284" s="59" t="s">
        <v>2008</v>
      </c>
      <c r="E284" s="60"/>
      <c r="F284" s="61">
        <v>1000</v>
      </c>
      <c r="G284" s="60"/>
      <c r="H284" s="61"/>
    </row>
    <row r="285" spans="1:8" ht="12.75">
      <c r="A285" s="24" t="s">
        <v>60</v>
      </c>
      <c r="B285" s="52" t="s">
        <v>224</v>
      </c>
      <c r="C285" s="53" t="s">
        <v>643</v>
      </c>
      <c r="D285" s="54" t="s">
        <v>644</v>
      </c>
      <c r="E285" s="55">
        <v>0</v>
      </c>
      <c r="F285" s="56">
        <v>10000</v>
      </c>
      <c r="G285" s="55">
        <v>0</v>
      </c>
      <c r="H285" s="56" t="str">
        <f>IF(E285=0,"***",F285/E285)</f>
        <v>***</v>
      </c>
    </row>
    <row r="286" spans="1:8" ht="12.75">
      <c r="A286" s="24" t="s">
        <v>60</v>
      </c>
      <c r="B286" s="57"/>
      <c r="C286" s="58"/>
      <c r="D286" s="59" t="s">
        <v>2008</v>
      </c>
      <c r="E286" s="60"/>
      <c r="F286" s="61">
        <v>10000</v>
      </c>
      <c r="G286" s="60"/>
      <c r="H286" s="61"/>
    </row>
    <row r="287" spans="1:8" ht="12.75">
      <c r="A287" s="24" t="s">
        <v>60</v>
      </c>
      <c r="B287" s="52" t="s">
        <v>224</v>
      </c>
      <c r="C287" s="53" t="s">
        <v>645</v>
      </c>
      <c r="D287" s="54" t="s">
        <v>646</v>
      </c>
      <c r="E287" s="55">
        <v>0</v>
      </c>
      <c r="F287" s="56">
        <v>23000</v>
      </c>
      <c r="G287" s="55">
        <v>0</v>
      </c>
      <c r="H287" s="56" t="str">
        <f>IF(E287=0,"***",F287/E287)</f>
        <v>***</v>
      </c>
    </row>
    <row r="288" spans="1:8" ht="12.75">
      <c r="A288" s="24" t="s">
        <v>60</v>
      </c>
      <c r="B288" s="57"/>
      <c r="C288" s="58"/>
      <c r="D288" s="59" t="s">
        <v>2008</v>
      </c>
      <c r="E288" s="60"/>
      <c r="F288" s="61">
        <v>23000</v>
      </c>
      <c r="G288" s="60"/>
      <c r="H288" s="61"/>
    </row>
    <row r="289" spans="1:8" ht="12.75">
      <c r="A289" s="24" t="s">
        <v>60</v>
      </c>
      <c r="B289" s="52" t="s">
        <v>224</v>
      </c>
      <c r="C289" s="53" t="s">
        <v>647</v>
      </c>
      <c r="D289" s="54" t="s">
        <v>648</v>
      </c>
      <c r="E289" s="55">
        <v>0</v>
      </c>
      <c r="F289" s="56">
        <v>1000</v>
      </c>
      <c r="G289" s="55">
        <v>0</v>
      </c>
      <c r="H289" s="56" t="str">
        <f>IF(E289=0,"***",F289/E289)</f>
        <v>***</v>
      </c>
    </row>
    <row r="290" spans="1:8" ht="12.75">
      <c r="A290" s="24" t="s">
        <v>60</v>
      </c>
      <c r="B290" s="57"/>
      <c r="C290" s="58"/>
      <c r="D290" s="59" t="s">
        <v>2008</v>
      </c>
      <c r="E290" s="60"/>
      <c r="F290" s="61">
        <v>1000</v>
      </c>
      <c r="G290" s="60"/>
      <c r="H290" s="61"/>
    </row>
    <row r="291" spans="1:8" ht="12.75">
      <c r="A291" s="24" t="s">
        <v>60</v>
      </c>
      <c r="B291" s="52" t="s">
        <v>224</v>
      </c>
      <c r="C291" s="53" t="s">
        <v>287</v>
      </c>
      <c r="D291" s="54" t="s">
        <v>625</v>
      </c>
      <c r="E291" s="55">
        <v>0</v>
      </c>
      <c r="F291" s="56">
        <v>2000</v>
      </c>
      <c r="G291" s="55">
        <v>0</v>
      </c>
      <c r="H291" s="56" t="str">
        <f>IF(E291=0,"***",F291/E291)</f>
        <v>***</v>
      </c>
    </row>
    <row r="292" spans="1:8" ht="13.5" thickBot="1">
      <c r="A292" s="24" t="s">
        <v>60</v>
      </c>
      <c r="B292" s="57"/>
      <c r="C292" s="58"/>
      <c r="D292" s="59" t="s">
        <v>2008</v>
      </c>
      <c r="E292" s="60"/>
      <c r="F292" s="61">
        <v>2000</v>
      </c>
      <c r="G292" s="60"/>
      <c r="H292" s="61"/>
    </row>
    <row r="293" spans="1:8" ht="13.5" thickBot="1">
      <c r="A293" s="24" t="s">
        <v>60</v>
      </c>
      <c r="B293" s="47" t="s">
        <v>225</v>
      </c>
      <c r="C293" s="48"/>
      <c r="D293" s="49"/>
      <c r="E293" s="50"/>
      <c r="F293" s="51">
        <v>1152760</v>
      </c>
      <c r="G293" s="50"/>
      <c r="H293" s="51"/>
    </row>
    <row r="294" spans="1:8" ht="13.5" thickBot="1">
      <c r="A294" s="24" t="s">
        <v>60</v>
      </c>
      <c r="B294" s="32"/>
      <c r="C294" s="33"/>
      <c r="D294" s="34" t="s">
        <v>2036</v>
      </c>
      <c r="E294" s="62">
        <v>0</v>
      </c>
      <c r="F294" s="63">
        <f>SUM(F92:F293)/3</f>
        <v>3072760</v>
      </c>
      <c r="G294" s="62">
        <v>0</v>
      </c>
      <c r="H294" s="64" t="str">
        <f>IF(E294=0,"***",F294/E294)</f>
        <v>***</v>
      </c>
    </row>
    <row r="295" spans="1:8" ht="13.5" thickBot="1">
      <c r="A295" s="24" t="s">
        <v>60</v>
      </c>
      <c r="C295" s="30"/>
      <c r="E295" s="31"/>
      <c r="F295" s="31"/>
      <c r="G295" s="31"/>
      <c r="H295" s="31"/>
    </row>
    <row r="296" spans="1:8" ht="13.5" thickBot="1">
      <c r="A296" s="24" t="s">
        <v>60</v>
      </c>
      <c r="B296" s="32"/>
      <c r="C296" s="33"/>
      <c r="D296" s="34" t="s">
        <v>2037</v>
      </c>
      <c r="E296" s="62">
        <f>E$87+E$294</f>
        <v>0</v>
      </c>
      <c r="F296" s="63">
        <f>F$87+F$294</f>
        <v>4516757.000000001</v>
      </c>
      <c r="G296" s="62"/>
      <c r="H296" s="64" t="str">
        <f>IF(E296=0,"***",F296/E296)</f>
        <v>***</v>
      </c>
    </row>
    <row r="297" spans="1:8" ht="13.5" thickBot="1">
      <c r="A297" s="24" t="s">
        <v>60</v>
      </c>
      <c r="C297" s="30"/>
      <c r="E297" s="31"/>
      <c r="F297" s="31"/>
      <c r="G297" s="31"/>
      <c r="H297" s="31"/>
    </row>
    <row r="298" spans="1:8" ht="13.5" thickBot="1">
      <c r="A298" s="24" t="s">
        <v>60</v>
      </c>
      <c r="B298" s="32"/>
      <c r="C298" s="33"/>
      <c r="D298" s="34" t="s">
        <v>2038</v>
      </c>
      <c r="E298" s="35"/>
      <c r="F298" s="36"/>
      <c r="G298" s="35"/>
      <c r="H298" s="36"/>
    </row>
    <row r="299" spans="1:8" ht="34.5" customHeight="1">
      <c r="A299" s="24" t="s">
        <v>60</v>
      </c>
      <c r="B299" s="37" t="s">
        <v>1971</v>
      </c>
      <c r="C299" s="38" t="s">
        <v>1832</v>
      </c>
      <c r="D299" s="39" t="s">
        <v>1972</v>
      </c>
      <c r="E299" s="40" t="s">
        <v>1973</v>
      </c>
      <c r="F299" s="41" t="s">
        <v>1974</v>
      </c>
      <c r="G299" s="40" t="s">
        <v>1975</v>
      </c>
      <c r="H299" s="41" t="s">
        <v>1976</v>
      </c>
    </row>
    <row r="300" spans="1:8" ht="13.5" customHeight="1" thickBot="1">
      <c r="A300" s="24" t="s">
        <v>60</v>
      </c>
      <c r="B300" s="42"/>
      <c r="C300" s="43"/>
      <c r="D300" s="44" t="s">
        <v>1977</v>
      </c>
      <c r="E300" s="45"/>
      <c r="F300" s="46"/>
      <c r="G300" s="45"/>
      <c r="H300" s="46"/>
    </row>
    <row r="301" spans="1:8" ht="13.5" thickBot="1">
      <c r="A301" s="24" t="s">
        <v>60</v>
      </c>
      <c r="B301" s="47" t="s">
        <v>2041</v>
      </c>
      <c r="C301" s="48"/>
      <c r="D301" s="49"/>
      <c r="E301" s="50"/>
      <c r="F301" s="51"/>
      <c r="G301" s="50"/>
      <c r="H301" s="51"/>
    </row>
    <row r="302" spans="1:8" ht="12.75">
      <c r="A302" s="24" t="s">
        <v>60</v>
      </c>
      <c r="B302" s="52" t="s">
        <v>2067</v>
      </c>
      <c r="C302" s="53" t="s">
        <v>1935</v>
      </c>
      <c r="D302" s="54" t="s">
        <v>2083</v>
      </c>
      <c r="E302" s="55">
        <v>0</v>
      </c>
      <c r="F302" s="56">
        <v>1065590</v>
      </c>
      <c r="G302" s="55">
        <f>F302-E302</f>
        <v>1065590</v>
      </c>
      <c r="H302" s="56" t="str">
        <f>IF(E302=0,"***",F302/E302)</f>
        <v>***</v>
      </c>
    </row>
    <row r="303" spans="1:8" ht="13.5" thickBot="1">
      <c r="A303" s="24" t="s">
        <v>60</v>
      </c>
      <c r="B303" s="57"/>
      <c r="C303" s="58"/>
      <c r="D303" s="59" t="s">
        <v>209</v>
      </c>
      <c r="E303" s="60"/>
      <c r="F303" s="61">
        <v>1065590</v>
      </c>
      <c r="G303" s="60"/>
      <c r="H303" s="61"/>
    </row>
    <row r="304" spans="1:8" ht="13.5" thickBot="1">
      <c r="A304" s="24" t="s">
        <v>60</v>
      </c>
      <c r="B304" s="47" t="s">
        <v>2071</v>
      </c>
      <c r="C304" s="48"/>
      <c r="D304" s="49"/>
      <c r="E304" s="50"/>
      <c r="F304" s="51">
        <v>1065590</v>
      </c>
      <c r="G304" s="50"/>
      <c r="H304" s="51"/>
    </row>
    <row r="305" spans="1:8" ht="13.5" thickBot="1">
      <c r="A305" s="24" t="s">
        <v>60</v>
      </c>
      <c r="B305" s="32"/>
      <c r="C305" s="33"/>
      <c r="D305" s="34" t="s">
        <v>2039</v>
      </c>
      <c r="E305" s="62">
        <v>0</v>
      </c>
      <c r="F305" s="63">
        <f>SUM(F301:F304)/3</f>
        <v>1065590</v>
      </c>
      <c r="G305" s="62">
        <f>F305-E305</f>
        <v>1065590</v>
      </c>
      <c r="H305" s="64" t="str">
        <f>IF(E305=0,"***",F305/E305)</f>
        <v>***</v>
      </c>
    </row>
    <row r="306" spans="1:8" ht="12.75">
      <c r="A306" s="24" t="s">
        <v>60</v>
      </c>
      <c r="C306" s="30"/>
      <c r="E306" s="31"/>
      <c r="F306" s="31"/>
      <c r="G306" s="31"/>
      <c r="H306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85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1227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47" t="s">
        <v>1228</v>
      </c>
      <c r="C12" s="48"/>
      <c r="D12" s="49"/>
      <c r="E12" s="50"/>
      <c r="F12" s="51"/>
      <c r="G12" s="50"/>
      <c r="H12" s="51"/>
    </row>
    <row r="13" spans="1:8" ht="12.75">
      <c r="A13" s="24" t="s">
        <v>60</v>
      </c>
      <c r="B13" s="52" t="s">
        <v>1229</v>
      </c>
      <c r="C13" s="53" t="s">
        <v>718</v>
      </c>
      <c r="D13" s="54" t="s">
        <v>719</v>
      </c>
      <c r="E13" s="55">
        <v>0</v>
      </c>
      <c r="F13" s="56">
        <v>5000</v>
      </c>
      <c r="G13" s="55">
        <f>F13-E13</f>
        <v>5000</v>
      </c>
      <c r="H13" s="56" t="str">
        <f>IF(E13=0,"***",F13/E13)</f>
        <v>***</v>
      </c>
    </row>
    <row r="14" spans="1:8" ht="12.75">
      <c r="A14" s="24" t="s">
        <v>60</v>
      </c>
      <c r="B14" s="57"/>
      <c r="C14" s="58"/>
      <c r="D14" s="59" t="s">
        <v>1980</v>
      </c>
      <c r="E14" s="60"/>
      <c r="F14" s="61">
        <v>5000</v>
      </c>
      <c r="G14" s="60"/>
      <c r="H14" s="61"/>
    </row>
    <row r="15" spans="1:8" ht="12.75">
      <c r="A15" s="24" t="s">
        <v>60</v>
      </c>
      <c r="B15" s="52" t="s">
        <v>1230</v>
      </c>
      <c r="C15" s="53" t="s">
        <v>1979</v>
      </c>
      <c r="D15" s="54" t="s">
        <v>1873</v>
      </c>
      <c r="E15" s="55">
        <v>0</v>
      </c>
      <c r="F15" s="56">
        <v>45000</v>
      </c>
      <c r="G15" s="55">
        <f>F15-E15</f>
        <v>45000</v>
      </c>
      <c r="H15" s="56" t="str">
        <f>IF(E15=0,"***",F15/E15)</f>
        <v>***</v>
      </c>
    </row>
    <row r="16" spans="1:8" ht="12.75">
      <c r="A16" s="24" t="s">
        <v>60</v>
      </c>
      <c r="B16" s="57"/>
      <c r="C16" s="58"/>
      <c r="D16" s="59" t="s">
        <v>1980</v>
      </c>
      <c r="E16" s="60"/>
      <c r="F16" s="61">
        <v>45000</v>
      </c>
      <c r="G16" s="60"/>
      <c r="H16" s="61"/>
    </row>
    <row r="17" spans="1:8" ht="12.75">
      <c r="A17" s="24" t="s">
        <v>60</v>
      </c>
      <c r="B17" s="52" t="s">
        <v>1231</v>
      </c>
      <c r="C17" s="53" t="s">
        <v>1979</v>
      </c>
      <c r="D17" s="54" t="s">
        <v>1873</v>
      </c>
      <c r="E17" s="55">
        <v>0</v>
      </c>
      <c r="F17" s="56">
        <v>4000</v>
      </c>
      <c r="G17" s="55">
        <f>F17-E17</f>
        <v>4000</v>
      </c>
      <c r="H17" s="56" t="str">
        <f>IF(E17=0,"***",F17/E17)</f>
        <v>***</v>
      </c>
    </row>
    <row r="18" spans="1:8" ht="13.5" thickBot="1">
      <c r="A18" s="24" t="s">
        <v>60</v>
      </c>
      <c r="B18" s="57"/>
      <c r="C18" s="58"/>
      <c r="D18" s="59" t="s">
        <v>1980</v>
      </c>
      <c r="E18" s="60"/>
      <c r="F18" s="61">
        <v>4000</v>
      </c>
      <c r="G18" s="60"/>
      <c r="H18" s="61"/>
    </row>
    <row r="19" spans="1:8" ht="13.5" thickBot="1">
      <c r="A19" s="24" t="s">
        <v>60</v>
      </c>
      <c r="B19" s="47" t="s">
        <v>1233</v>
      </c>
      <c r="C19" s="48"/>
      <c r="D19" s="49"/>
      <c r="E19" s="50"/>
      <c r="F19" s="51">
        <v>54000</v>
      </c>
      <c r="G19" s="50"/>
      <c r="H19" s="51"/>
    </row>
    <row r="20" spans="1:8" ht="13.5" thickBot="1">
      <c r="A20" s="24" t="s">
        <v>60</v>
      </c>
      <c r="B20" s="32"/>
      <c r="C20" s="33"/>
      <c r="D20" s="34" t="s">
        <v>1982</v>
      </c>
      <c r="E20" s="62">
        <v>0</v>
      </c>
      <c r="F20" s="63">
        <f>SUM(F12:F19)/3</f>
        <v>54000</v>
      </c>
      <c r="G20" s="62">
        <f>F20-E20</f>
        <v>54000</v>
      </c>
      <c r="H20" s="64" t="str">
        <f>IF(E20=0,"***",F20/E20)</f>
        <v>***</v>
      </c>
    </row>
    <row r="21" spans="1:8" ht="13.5" thickBot="1">
      <c r="A21" s="24" t="s">
        <v>60</v>
      </c>
      <c r="C21" s="30"/>
      <c r="E21" s="31"/>
      <c r="F21" s="31"/>
      <c r="G21" s="31"/>
      <c r="H21" s="31"/>
    </row>
    <row r="22" spans="1:8" ht="13.5" thickBot="1">
      <c r="A22" s="24" t="s">
        <v>60</v>
      </c>
      <c r="B22" s="32"/>
      <c r="C22" s="33"/>
      <c r="D22" s="34" t="s">
        <v>1983</v>
      </c>
      <c r="E22" s="35"/>
      <c r="F22" s="36"/>
      <c r="G22" s="35"/>
      <c r="H22" s="36"/>
    </row>
    <row r="23" spans="1:8" ht="34.5" customHeight="1">
      <c r="A23" s="24" t="s">
        <v>60</v>
      </c>
      <c r="B23" s="37" t="s">
        <v>1971</v>
      </c>
      <c r="C23" s="38" t="s">
        <v>1984</v>
      </c>
      <c r="D23" s="39" t="s">
        <v>1972</v>
      </c>
      <c r="E23" s="40" t="s">
        <v>1973</v>
      </c>
      <c r="F23" s="41" t="s">
        <v>1974</v>
      </c>
      <c r="G23" s="40" t="s">
        <v>1975</v>
      </c>
      <c r="H23" s="41" t="s">
        <v>1976</v>
      </c>
    </row>
    <row r="24" spans="1:8" ht="13.5" customHeight="1" thickBot="1">
      <c r="A24" s="24" t="s">
        <v>60</v>
      </c>
      <c r="B24" s="42"/>
      <c r="C24" s="43"/>
      <c r="D24" s="44" t="s">
        <v>1977</v>
      </c>
      <c r="E24" s="45"/>
      <c r="F24" s="46"/>
      <c r="G24" s="45"/>
      <c r="H24" s="46"/>
    </row>
    <row r="25" spans="1:8" ht="12.75">
      <c r="A25" s="24" t="s">
        <v>60</v>
      </c>
      <c r="B25" s="65" t="s">
        <v>1229</v>
      </c>
      <c r="C25" s="66" t="s">
        <v>1234</v>
      </c>
      <c r="D25" s="67" t="s">
        <v>1235</v>
      </c>
      <c r="E25" s="68">
        <v>0</v>
      </c>
      <c r="F25" s="69">
        <v>1156351</v>
      </c>
      <c r="G25" s="68">
        <f>F25-E25</f>
        <v>1156351</v>
      </c>
      <c r="H25" s="69" t="str">
        <f>IF(E25=0,"***",F25/E25)</f>
        <v>***</v>
      </c>
    </row>
    <row r="26" spans="1:8" ht="12.75">
      <c r="A26" s="24" t="s">
        <v>60</v>
      </c>
      <c r="B26" s="57"/>
      <c r="C26" s="58"/>
      <c r="D26" s="59" t="s">
        <v>1980</v>
      </c>
      <c r="E26" s="60"/>
      <c r="F26" s="61">
        <v>1156351</v>
      </c>
      <c r="G26" s="60"/>
      <c r="H26" s="61"/>
    </row>
    <row r="27" spans="1:8" ht="12.75">
      <c r="A27" s="24" t="s">
        <v>60</v>
      </c>
      <c r="B27" s="52" t="s">
        <v>1229</v>
      </c>
      <c r="C27" s="53" t="s">
        <v>1236</v>
      </c>
      <c r="D27" s="54" t="s">
        <v>1237</v>
      </c>
      <c r="E27" s="55">
        <v>0</v>
      </c>
      <c r="F27" s="56">
        <v>203772</v>
      </c>
      <c r="G27" s="55">
        <f>F27-E27</f>
        <v>203772</v>
      </c>
      <c r="H27" s="56" t="str">
        <f>IF(E27=0,"***",F27/E27)</f>
        <v>***</v>
      </c>
    </row>
    <row r="28" spans="1:8" ht="12.75">
      <c r="A28" s="24" t="s">
        <v>60</v>
      </c>
      <c r="B28" s="57"/>
      <c r="C28" s="58"/>
      <c r="D28" s="59" t="s">
        <v>1980</v>
      </c>
      <c r="E28" s="60"/>
      <c r="F28" s="61">
        <v>203772</v>
      </c>
      <c r="G28" s="60"/>
      <c r="H28" s="61"/>
    </row>
    <row r="29" spans="1:8" ht="12.75">
      <c r="A29" s="24" t="s">
        <v>60</v>
      </c>
      <c r="B29" s="52" t="s">
        <v>1229</v>
      </c>
      <c r="C29" s="53" t="s">
        <v>1238</v>
      </c>
      <c r="D29" s="54" t="s">
        <v>1239</v>
      </c>
      <c r="E29" s="55">
        <v>0</v>
      </c>
      <c r="F29" s="56">
        <v>598032</v>
      </c>
      <c r="G29" s="55">
        <f>F29-E29</f>
        <v>598032</v>
      </c>
      <c r="H29" s="56" t="str">
        <f>IF(E29=0,"***",F29/E29)</f>
        <v>***</v>
      </c>
    </row>
    <row r="30" spans="1:8" ht="12.75">
      <c r="A30" s="24" t="s">
        <v>60</v>
      </c>
      <c r="B30" s="57"/>
      <c r="C30" s="58"/>
      <c r="D30" s="59" t="s">
        <v>1980</v>
      </c>
      <c r="E30" s="60"/>
      <c r="F30" s="61">
        <v>598032</v>
      </c>
      <c r="G30" s="60"/>
      <c r="H30" s="61"/>
    </row>
    <row r="31" spans="1:8" ht="12.75">
      <c r="A31" s="24" t="s">
        <v>60</v>
      </c>
      <c r="B31" s="52" t="s">
        <v>1240</v>
      </c>
      <c r="C31" s="53" t="s">
        <v>1241</v>
      </c>
      <c r="D31" s="54" t="s">
        <v>1242</v>
      </c>
      <c r="E31" s="55">
        <v>0</v>
      </c>
      <c r="F31" s="56">
        <v>7120531</v>
      </c>
      <c r="G31" s="55">
        <f>F31-E31</f>
        <v>7120531</v>
      </c>
      <c r="H31" s="56" t="str">
        <f>IF(E31=0,"***",F31/E31)</f>
        <v>***</v>
      </c>
    </row>
    <row r="32" spans="1:8" ht="12.75">
      <c r="A32" s="24" t="s">
        <v>60</v>
      </c>
      <c r="B32" s="57"/>
      <c r="C32" s="58"/>
      <c r="D32" s="59" t="s">
        <v>1980</v>
      </c>
      <c r="E32" s="60"/>
      <c r="F32" s="61">
        <v>7120531</v>
      </c>
      <c r="G32" s="60"/>
      <c r="H32" s="61"/>
    </row>
    <row r="33" spans="1:8" ht="12.75">
      <c r="A33" s="24" t="s">
        <v>60</v>
      </c>
      <c r="B33" s="52" t="s">
        <v>1231</v>
      </c>
      <c r="C33" s="53" t="s">
        <v>1243</v>
      </c>
      <c r="D33" s="54" t="s">
        <v>1244</v>
      </c>
      <c r="E33" s="55">
        <v>0</v>
      </c>
      <c r="F33" s="56">
        <v>318</v>
      </c>
      <c r="G33" s="55">
        <f>F33-E33</f>
        <v>318</v>
      </c>
      <c r="H33" s="56" t="str">
        <f>IF(E33=0,"***",F33/E33)</f>
        <v>***</v>
      </c>
    </row>
    <row r="34" spans="1:8" ht="12.75">
      <c r="A34" s="24" t="s">
        <v>60</v>
      </c>
      <c r="B34" s="57"/>
      <c r="C34" s="58"/>
      <c r="D34" s="59" t="s">
        <v>1980</v>
      </c>
      <c r="E34" s="60"/>
      <c r="F34" s="61">
        <v>318</v>
      </c>
      <c r="G34" s="60"/>
      <c r="H34" s="61"/>
    </row>
    <row r="35" spans="1:8" ht="12.75">
      <c r="A35" s="24" t="s">
        <v>60</v>
      </c>
      <c r="B35" s="52" t="s">
        <v>1245</v>
      </c>
      <c r="C35" s="53" t="s">
        <v>1241</v>
      </c>
      <c r="D35" s="54" t="s">
        <v>1242</v>
      </c>
      <c r="E35" s="55">
        <v>0</v>
      </c>
      <c r="F35" s="56">
        <v>244698</v>
      </c>
      <c r="G35" s="55">
        <f>F35-E35</f>
        <v>244698</v>
      </c>
      <c r="H35" s="56" t="str">
        <f>IF(E35=0,"***",F35/E35)</f>
        <v>***</v>
      </c>
    </row>
    <row r="36" spans="1:8" ht="12.75">
      <c r="A36" s="24" t="s">
        <v>60</v>
      </c>
      <c r="B36" s="57"/>
      <c r="C36" s="58"/>
      <c r="D36" s="59" t="s">
        <v>1980</v>
      </c>
      <c r="E36" s="60"/>
      <c r="F36" s="61">
        <v>244698</v>
      </c>
      <c r="G36" s="60"/>
      <c r="H36" s="61"/>
    </row>
    <row r="37" spans="1:8" ht="12.75">
      <c r="A37" s="24" t="s">
        <v>60</v>
      </c>
      <c r="B37" s="52" t="s">
        <v>1245</v>
      </c>
      <c r="C37" s="53" t="s">
        <v>1246</v>
      </c>
      <c r="D37" s="54" t="s">
        <v>1247</v>
      </c>
      <c r="E37" s="55">
        <v>0</v>
      </c>
      <c r="F37" s="56">
        <v>7900</v>
      </c>
      <c r="G37" s="55">
        <f>F37-E37</f>
        <v>7900</v>
      </c>
      <c r="H37" s="56" t="str">
        <f>IF(E37=0,"***",F37/E37)</f>
        <v>***</v>
      </c>
    </row>
    <row r="38" spans="1:8" ht="12.75">
      <c r="A38" s="24" t="s">
        <v>60</v>
      </c>
      <c r="B38" s="57"/>
      <c r="C38" s="58"/>
      <c r="D38" s="59" t="s">
        <v>1980</v>
      </c>
      <c r="E38" s="60"/>
      <c r="F38" s="61">
        <v>7900</v>
      </c>
      <c r="G38" s="60"/>
      <c r="H38" s="61"/>
    </row>
    <row r="39" spans="1:8" ht="12.75">
      <c r="A39" s="24" t="s">
        <v>60</v>
      </c>
      <c r="B39" s="52" t="s">
        <v>1245</v>
      </c>
      <c r="C39" s="53" t="s">
        <v>1248</v>
      </c>
      <c r="D39" s="54" t="s">
        <v>1249</v>
      </c>
      <c r="E39" s="55">
        <v>0</v>
      </c>
      <c r="F39" s="56">
        <v>206139</v>
      </c>
      <c r="G39" s="55">
        <f>F39-E39</f>
        <v>206139</v>
      </c>
      <c r="H39" s="56" t="str">
        <f>IF(E39=0,"***",F39/E39)</f>
        <v>***</v>
      </c>
    </row>
    <row r="40" spans="1:8" ht="12.75">
      <c r="A40" s="24" t="s">
        <v>60</v>
      </c>
      <c r="B40" s="57"/>
      <c r="C40" s="58"/>
      <c r="D40" s="59" t="s">
        <v>1980</v>
      </c>
      <c r="E40" s="60"/>
      <c r="F40" s="61">
        <v>206139</v>
      </c>
      <c r="G40" s="60"/>
      <c r="H40" s="61"/>
    </row>
    <row r="41" spans="1:8" ht="12.75">
      <c r="A41" s="24" t="s">
        <v>60</v>
      </c>
      <c r="B41" s="52" t="s">
        <v>1245</v>
      </c>
      <c r="C41" s="53" t="s">
        <v>1250</v>
      </c>
      <c r="D41" s="54" t="s">
        <v>1251</v>
      </c>
      <c r="E41" s="55">
        <v>0</v>
      </c>
      <c r="F41" s="56">
        <v>54347</v>
      </c>
      <c r="G41" s="55">
        <f>F41-E41</f>
        <v>54347</v>
      </c>
      <c r="H41" s="56" t="str">
        <f>IF(E41=0,"***",F41/E41)</f>
        <v>***</v>
      </c>
    </row>
    <row r="42" spans="1:8" ht="12.75">
      <c r="A42" s="24" t="s">
        <v>60</v>
      </c>
      <c r="B42" s="57"/>
      <c r="C42" s="58"/>
      <c r="D42" s="59" t="s">
        <v>1980</v>
      </c>
      <c r="E42" s="60"/>
      <c r="F42" s="61">
        <v>54347</v>
      </c>
      <c r="G42" s="60"/>
      <c r="H42" s="61"/>
    </row>
    <row r="43" spans="1:8" ht="12.75">
      <c r="A43" s="24" t="s">
        <v>60</v>
      </c>
      <c r="B43" s="52" t="s">
        <v>1252</v>
      </c>
      <c r="C43" s="53" t="s">
        <v>1250</v>
      </c>
      <c r="D43" s="54" t="s">
        <v>1251</v>
      </c>
      <c r="E43" s="55">
        <v>0</v>
      </c>
      <c r="F43" s="56">
        <v>92210</v>
      </c>
      <c r="G43" s="55">
        <f>F43-E43</f>
        <v>92210</v>
      </c>
      <c r="H43" s="56" t="str">
        <f>IF(E43=0,"***",F43/E43)</f>
        <v>***</v>
      </c>
    </row>
    <row r="44" spans="1:8" ht="13.5" thickBot="1">
      <c r="A44" s="24" t="s">
        <v>60</v>
      </c>
      <c r="B44" s="57"/>
      <c r="C44" s="58"/>
      <c r="D44" s="59" t="s">
        <v>1980</v>
      </c>
      <c r="E44" s="60"/>
      <c r="F44" s="61">
        <v>92210</v>
      </c>
      <c r="G44" s="60"/>
      <c r="H44" s="61"/>
    </row>
    <row r="45" spans="1:8" ht="13.5" thickBot="1">
      <c r="A45" s="24" t="s">
        <v>60</v>
      </c>
      <c r="B45" s="47" t="s">
        <v>1233</v>
      </c>
      <c r="C45" s="48"/>
      <c r="D45" s="49"/>
      <c r="E45" s="50"/>
      <c r="F45" s="51">
        <v>9684298</v>
      </c>
      <c r="G45" s="50"/>
      <c r="H45" s="51"/>
    </row>
    <row r="46" spans="1:8" ht="13.5" thickBot="1">
      <c r="A46" s="24" t="s">
        <v>60</v>
      </c>
      <c r="B46" s="47" t="s">
        <v>223</v>
      </c>
      <c r="C46" s="48"/>
      <c r="D46" s="49"/>
      <c r="E46" s="50"/>
      <c r="F46" s="51"/>
      <c r="G46" s="50"/>
      <c r="H46" s="51"/>
    </row>
    <row r="47" spans="1:8" ht="12.75">
      <c r="A47" s="24" t="s">
        <v>60</v>
      </c>
      <c r="B47" s="52" t="s">
        <v>1229</v>
      </c>
      <c r="C47" s="53" t="s">
        <v>1234</v>
      </c>
      <c r="D47" s="54" t="s">
        <v>1235</v>
      </c>
      <c r="E47" s="55">
        <v>0</v>
      </c>
      <c r="F47" s="56">
        <v>30000</v>
      </c>
      <c r="G47" s="55">
        <f>F47-E47</f>
        <v>30000</v>
      </c>
      <c r="H47" s="56" t="str">
        <f>IF(E47=0,"***",F47/E47)</f>
        <v>***</v>
      </c>
    </row>
    <row r="48" spans="1:8" ht="13.5" thickBot="1">
      <c r="A48" s="24" t="s">
        <v>60</v>
      </c>
      <c r="B48" s="57"/>
      <c r="C48" s="58"/>
      <c r="D48" s="59" t="s">
        <v>1980</v>
      </c>
      <c r="E48" s="60"/>
      <c r="F48" s="61">
        <v>30000</v>
      </c>
      <c r="G48" s="60"/>
      <c r="H48" s="61"/>
    </row>
    <row r="49" spans="1:8" ht="13.5" thickBot="1">
      <c r="A49" s="24" t="s">
        <v>60</v>
      </c>
      <c r="B49" s="47" t="s">
        <v>225</v>
      </c>
      <c r="C49" s="48"/>
      <c r="D49" s="49"/>
      <c r="E49" s="50"/>
      <c r="F49" s="51">
        <v>30000</v>
      </c>
      <c r="G49" s="50"/>
      <c r="H49" s="51"/>
    </row>
    <row r="50" spans="1:8" ht="13.5" thickBot="1">
      <c r="A50" s="24" t="s">
        <v>60</v>
      </c>
      <c r="B50" s="32"/>
      <c r="C50" s="33"/>
      <c r="D50" s="34" t="s">
        <v>2002</v>
      </c>
      <c r="E50" s="62">
        <v>0</v>
      </c>
      <c r="F50" s="63">
        <f>SUM(F25:F49)/3</f>
        <v>9714298</v>
      </c>
      <c r="G50" s="62">
        <f>F50-E50</f>
        <v>9714298</v>
      </c>
      <c r="H50" s="64" t="str">
        <f>IF(E50=0,"***",F50/E50)</f>
        <v>***</v>
      </c>
    </row>
    <row r="51" spans="1:8" ht="13.5" thickBot="1">
      <c r="A51" s="24" t="s">
        <v>60</v>
      </c>
      <c r="C51" s="30"/>
      <c r="E51" s="31"/>
      <c r="F51" s="31"/>
      <c r="G51" s="31"/>
      <c r="H51" s="31"/>
    </row>
    <row r="52" spans="1:8" ht="13.5" thickBot="1">
      <c r="A52" s="24" t="s">
        <v>60</v>
      </c>
      <c r="B52" s="32"/>
      <c r="C52" s="33"/>
      <c r="D52" s="34" t="s">
        <v>2003</v>
      </c>
      <c r="E52" s="35"/>
      <c r="F52" s="36"/>
      <c r="G52" s="35"/>
      <c r="H52" s="36"/>
    </row>
    <row r="53" spans="1:8" ht="34.5" customHeight="1">
      <c r="A53" s="24" t="s">
        <v>60</v>
      </c>
      <c r="B53" s="37" t="s">
        <v>1971</v>
      </c>
      <c r="C53" s="38" t="s">
        <v>2004</v>
      </c>
      <c r="D53" s="39" t="s">
        <v>1972</v>
      </c>
      <c r="E53" s="40" t="s">
        <v>1973</v>
      </c>
      <c r="F53" s="41" t="s">
        <v>1974</v>
      </c>
      <c r="G53" s="40" t="s">
        <v>2005</v>
      </c>
      <c r="H53" s="41" t="s">
        <v>1976</v>
      </c>
    </row>
    <row r="54" spans="1:8" ht="13.5" customHeight="1" thickBot="1">
      <c r="A54" s="24" t="s">
        <v>60</v>
      </c>
      <c r="B54" s="42"/>
      <c r="C54" s="43"/>
      <c r="D54" s="44" t="s">
        <v>1977</v>
      </c>
      <c r="E54" s="45"/>
      <c r="F54" s="46"/>
      <c r="G54" s="45"/>
      <c r="H54" s="46"/>
    </row>
    <row r="55" spans="1:8" ht="13.5" thickBot="1">
      <c r="A55" s="24" t="s">
        <v>60</v>
      </c>
      <c r="B55" s="47" t="s">
        <v>1228</v>
      </c>
      <c r="C55" s="48"/>
      <c r="D55" s="49"/>
      <c r="E55" s="50"/>
      <c r="F55" s="51"/>
      <c r="G55" s="50"/>
      <c r="H55" s="51"/>
    </row>
    <row r="56" spans="1:8" ht="12.75">
      <c r="A56" s="24" t="s">
        <v>60</v>
      </c>
      <c r="B56" s="52" t="s">
        <v>1229</v>
      </c>
      <c r="C56" s="53" t="s">
        <v>1253</v>
      </c>
      <c r="D56" s="54" t="s">
        <v>1254</v>
      </c>
      <c r="E56" s="55">
        <v>0</v>
      </c>
      <c r="F56" s="56">
        <v>59000</v>
      </c>
      <c r="G56" s="55">
        <v>0</v>
      </c>
      <c r="H56" s="56" t="str">
        <f>IF(E56=0,"***",F56/E56)</f>
        <v>***</v>
      </c>
    </row>
    <row r="57" spans="1:8" ht="12.75">
      <c r="A57" s="24" t="s">
        <v>60</v>
      </c>
      <c r="B57" s="57"/>
      <c r="C57" s="58"/>
      <c r="D57" s="59" t="s">
        <v>2008</v>
      </c>
      <c r="E57" s="60"/>
      <c r="F57" s="61">
        <v>59000</v>
      </c>
      <c r="G57" s="60"/>
      <c r="H57" s="61"/>
    </row>
    <row r="58" spans="1:8" ht="12.75">
      <c r="A58" s="24" t="s">
        <v>60</v>
      </c>
      <c r="B58" s="52" t="s">
        <v>1229</v>
      </c>
      <c r="C58" s="53" t="s">
        <v>1255</v>
      </c>
      <c r="D58" s="54" t="s">
        <v>1256</v>
      </c>
      <c r="E58" s="55">
        <v>0</v>
      </c>
      <c r="F58" s="56">
        <v>1000</v>
      </c>
      <c r="G58" s="55">
        <v>0</v>
      </c>
      <c r="H58" s="56" t="str">
        <f>IF(E58=0,"***",F58/E58)</f>
        <v>***</v>
      </c>
    </row>
    <row r="59" spans="1:8" ht="12.75">
      <c r="A59" s="24" t="s">
        <v>60</v>
      </c>
      <c r="B59" s="57"/>
      <c r="C59" s="58"/>
      <c r="D59" s="59" t="s">
        <v>2008</v>
      </c>
      <c r="E59" s="60"/>
      <c r="F59" s="61">
        <v>1000</v>
      </c>
      <c r="G59" s="60"/>
      <c r="H59" s="61"/>
    </row>
    <row r="60" spans="1:8" ht="12.75">
      <c r="A60" s="24" t="s">
        <v>60</v>
      </c>
      <c r="B60" s="52" t="s">
        <v>1229</v>
      </c>
      <c r="C60" s="53" t="s">
        <v>1257</v>
      </c>
      <c r="D60" s="54" t="s">
        <v>1258</v>
      </c>
      <c r="E60" s="55">
        <v>0</v>
      </c>
      <c r="F60" s="56">
        <v>15000</v>
      </c>
      <c r="G60" s="55">
        <v>0</v>
      </c>
      <c r="H60" s="56" t="str">
        <f>IF(E60=0,"***",F60/E60)</f>
        <v>***</v>
      </c>
    </row>
    <row r="61" spans="1:8" ht="12.75">
      <c r="A61" s="24" t="s">
        <v>60</v>
      </c>
      <c r="B61" s="57"/>
      <c r="C61" s="58"/>
      <c r="D61" s="59" t="s">
        <v>2008</v>
      </c>
      <c r="E61" s="60"/>
      <c r="F61" s="61">
        <v>15000</v>
      </c>
      <c r="G61" s="60"/>
      <c r="H61" s="61"/>
    </row>
    <row r="62" spans="1:8" ht="12.75">
      <c r="A62" s="24" t="s">
        <v>60</v>
      </c>
      <c r="B62" s="52" t="s">
        <v>1229</v>
      </c>
      <c r="C62" s="53" t="s">
        <v>1259</v>
      </c>
      <c r="D62" s="54" t="s">
        <v>1260</v>
      </c>
      <c r="E62" s="55">
        <v>0</v>
      </c>
      <c r="F62" s="56">
        <v>40000</v>
      </c>
      <c r="G62" s="55">
        <v>0</v>
      </c>
      <c r="H62" s="56" t="str">
        <f>IF(E62=0,"***",F62/E62)</f>
        <v>***</v>
      </c>
    </row>
    <row r="63" spans="1:8" ht="12.75">
      <c r="A63" s="24" t="s">
        <v>60</v>
      </c>
      <c r="B63" s="57"/>
      <c r="C63" s="58"/>
      <c r="D63" s="59" t="s">
        <v>2008</v>
      </c>
      <c r="E63" s="60"/>
      <c r="F63" s="61">
        <v>40000</v>
      </c>
      <c r="G63" s="60"/>
      <c r="H63" s="61"/>
    </row>
    <row r="64" spans="1:8" ht="12.75">
      <c r="A64" s="24" t="s">
        <v>60</v>
      </c>
      <c r="B64" s="52" t="s">
        <v>1229</v>
      </c>
      <c r="C64" s="53" t="s">
        <v>1261</v>
      </c>
      <c r="D64" s="54" t="s">
        <v>1262</v>
      </c>
      <c r="E64" s="55">
        <v>0</v>
      </c>
      <c r="F64" s="56">
        <v>25000</v>
      </c>
      <c r="G64" s="55">
        <v>0</v>
      </c>
      <c r="H64" s="56" t="str">
        <f>IF(E64=0,"***",F64/E64)</f>
        <v>***</v>
      </c>
    </row>
    <row r="65" spans="1:8" ht="12.75">
      <c r="A65" s="24" t="s">
        <v>60</v>
      </c>
      <c r="B65" s="57"/>
      <c r="C65" s="58"/>
      <c r="D65" s="59" t="s">
        <v>2008</v>
      </c>
      <c r="E65" s="60"/>
      <c r="F65" s="61">
        <v>25000</v>
      </c>
      <c r="G65" s="60"/>
      <c r="H65" s="61"/>
    </row>
    <row r="66" spans="1:8" ht="12.75">
      <c r="A66" s="24" t="s">
        <v>60</v>
      </c>
      <c r="B66" s="52" t="s">
        <v>1229</v>
      </c>
      <c r="C66" s="53" t="s">
        <v>1263</v>
      </c>
      <c r="D66" s="54" t="s">
        <v>1264</v>
      </c>
      <c r="E66" s="55">
        <v>0</v>
      </c>
      <c r="F66" s="56">
        <v>1500</v>
      </c>
      <c r="G66" s="55">
        <v>0</v>
      </c>
      <c r="H66" s="56" t="str">
        <f>IF(E66=0,"***",F66/E66)</f>
        <v>***</v>
      </c>
    </row>
    <row r="67" spans="1:8" ht="12.75">
      <c r="A67" s="24" t="s">
        <v>60</v>
      </c>
      <c r="B67" s="57"/>
      <c r="C67" s="58"/>
      <c r="D67" s="59" t="s">
        <v>2008</v>
      </c>
      <c r="E67" s="60"/>
      <c r="F67" s="61">
        <v>1500</v>
      </c>
      <c r="G67" s="60"/>
      <c r="H67" s="61"/>
    </row>
    <row r="68" spans="1:8" ht="12.75">
      <c r="A68" s="24" t="s">
        <v>60</v>
      </c>
      <c r="B68" s="52" t="s">
        <v>1229</v>
      </c>
      <c r="C68" s="53" t="s">
        <v>1265</v>
      </c>
      <c r="D68" s="54" t="s">
        <v>1266</v>
      </c>
      <c r="E68" s="55">
        <v>0</v>
      </c>
      <c r="F68" s="56">
        <v>10000</v>
      </c>
      <c r="G68" s="55">
        <v>0</v>
      </c>
      <c r="H68" s="56" t="str">
        <f>IF(E68=0,"***",F68/E68)</f>
        <v>***</v>
      </c>
    </row>
    <row r="69" spans="1:8" ht="12.75">
      <c r="A69" s="24" t="s">
        <v>60</v>
      </c>
      <c r="B69" s="57"/>
      <c r="C69" s="58"/>
      <c r="D69" s="59" t="s">
        <v>2008</v>
      </c>
      <c r="E69" s="60"/>
      <c r="F69" s="61">
        <v>10000</v>
      </c>
      <c r="G69" s="60"/>
      <c r="H69" s="61"/>
    </row>
    <row r="70" spans="1:8" ht="12.75">
      <c r="A70" s="24" t="s">
        <v>60</v>
      </c>
      <c r="B70" s="52" t="s">
        <v>1229</v>
      </c>
      <c r="C70" s="53" t="s">
        <v>1267</v>
      </c>
      <c r="D70" s="54" t="s">
        <v>1268</v>
      </c>
      <c r="E70" s="55">
        <v>0</v>
      </c>
      <c r="F70" s="56">
        <v>60000</v>
      </c>
      <c r="G70" s="55">
        <v>0</v>
      </c>
      <c r="H70" s="56" t="str">
        <f>IF(E70=0,"***",F70/E70)</f>
        <v>***</v>
      </c>
    </row>
    <row r="71" spans="1:8" ht="12.75">
      <c r="A71" s="24" t="s">
        <v>60</v>
      </c>
      <c r="B71" s="57"/>
      <c r="C71" s="58"/>
      <c r="D71" s="59" t="s">
        <v>2008</v>
      </c>
      <c r="E71" s="60"/>
      <c r="F71" s="61">
        <v>60000</v>
      </c>
      <c r="G71" s="60"/>
      <c r="H71" s="61"/>
    </row>
    <row r="72" spans="1:8" ht="12.75">
      <c r="A72" s="24" t="s">
        <v>60</v>
      </c>
      <c r="B72" s="52" t="s">
        <v>1229</v>
      </c>
      <c r="C72" s="53" t="s">
        <v>1269</v>
      </c>
      <c r="D72" s="54" t="s">
        <v>1270</v>
      </c>
      <c r="E72" s="55">
        <v>0</v>
      </c>
      <c r="F72" s="56">
        <v>6000</v>
      </c>
      <c r="G72" s="55">
        <v>0</v>
      </c>
      <c r="H72" s="56" t="str">
        <f>IF(E72=0,"***",F72/E72)</f>
        <v>***</v>
      </c>
    </row>
    <row r="73" spans="1:8" ht="12.75">
      <c r="A73" s="24" t="s">
        <v>60</v>
      </c>
      <c r="B73" s="57"/>
      <c r="C73" s="58"/>
      <c r="D73" s="59" t="s">
        <v>2008</v>
      </c>
      <c r="E73" s="60"/>
      <c r="F73" s="61">
        <v>6000</v>
      </c>
      <c r="G73" s="60"/>
      <c r="H73" s="61"/>
    </row>
    <row r="74" spans="1:8" ht="12.75">
      <c r="A74" s="24" t="s">
        <v>60</v>
      </c>
      <c r="B74" s="52" t="s">
        <v>1229</v>
      </c>
      <c r="C74" s="53" t="s">
        <v>1271</v>
      </c>
      <c r="D74" s="54" t="s">
        <v>1272</v>
      </c>
      <c r="E74" s="55">
        <v>0</v>
      </c>
      <c r="F74" s="56">
        <v>20000</v>
      </c>
      <c r="G74" s="55">
        <v>0</v>
      </c>
      <c r="H74" s="56" t="str">
        <f>IF(E74=0,"***",F74/E74)</f>
        <v>***</v>
      </c>
    </row>
    <row r="75" spans="1:8" ht="12.75">
      <c r="A75" s="24" t="s">
        <v>60</v>
      </c>
      <c r="B75" s="57"/>
      <c r="C75" s="58"/>
      <c r="D75" s="59" t="s">
        <v>2008</v>
      </c>
      <c r="E75" s="60"/>
      <c r="F75" s="61">
        <v>20000</v>
      </c>
      <c r="G75" s="60"/>
      <c r="H75" s="61"/>
    </row>
    <row r="76" spans="1:8" ht="12.75">
      <c r="A76" s="24" t="s">
        <v>60</v>
      </c>
      <c r="B76" s="52" t="s">
        <v>1229</v>
      </c>
      <c r="C76" s="53" t="s">
        <v>1273</v>
      </c>
      <c r="D76" s="54" t="s">
        <v>1274</v>
      </c>
      <c r="E76" s="55">
        <v>0</v>
      </c>
      <c r="F76" s="56">
        <v>20000</v>
      </c>
      <c r="G76" s="55">
        <v>0</v>
      </c>
      <c r="H76" s="56" t="str">
        <f>IF(E76=0,"***",F76/E76)</f>
        <v>***</v>
      </c>
    </row>
    <row r="77" spans="1:8" ht="12.75">
      <c r="A77" s="24" t="s">
        <v>60</v>
      </c>
      <c r="B77" s="57"/>
      <c r="C77" s="58"/>
      <c r="D77" s="59" t="s">
        <v>2008</v>
      </c>
      <c r="E77" s="60"/>
      <c r="F77" s="61">
        <v>20000</v>
      </c>
      <c r="G77" s="60"/>
      <c r="H77" s="61"/>
    </row>
    <row r="78" spans="1:8" ht="12.75">
      <c r="A78" s="24" t="s">
        <v>60</v>
      </c>
      <c r="B78" s="52" t="s">
        <v>1229</v>
      </c>
      <c r="C78" s="53" t="s">
        <v>1275</v>
      </c>
      <c r="D78" s="54" t="s">
        <v>1276</v>
      </c>
      <c r="E78" s="55">
        <v>0</v>
      </c>
      <c r="F78" s="56">
        <v>15000</v>
      </c>
      <c r="G78" s="55">
        <v>0</v>
      </c>
      <c r="H78" s="56" t="str">
        <f>IF(E78=0,"***",F78/E78)</f>
        <v>***</v>
      </c>
    </row>
    <row r="79" spans="1:8" ht="12.75">
      <c r="A79" s="24" t="s">
        <v>60</v>
      </c>
      <c r="B79" s="57"/>
      <c r="C79" s="58"/>
      <c r="D79" s="59" t="s">
        <v>1277</v>
      </c>
      <c r="E79" s="60"/>
      <c r="F79" s="61">
        <v>15000</v>
      </c>
      <c r="G79" s="60"/>
      <c r="H79" s="61"/>
    </row>
    <row r="80" spans="1:8" ht="12.75">
      <c r="A80" s="24" t="s">
        <v>60</v>
      </c>
      <c r="B80" s="52" t="s">
        <v>1229</v>
      </c>
      <c r="C80" s="53" t="s">
        <v>1278</v>
      </c>
      <c r="D80" s="54" t="s">
        <v>1279</v>
      </c>
      <c r="E80" s="55">
        <v>0</v>
      </c>
      <c r="F80" s="56">
        <v>5000</v>
      </c>
      <c r="G80" s="55">
        <v>0</v>
      </c>
      <c r="H80" s="56" t="str">
        <f>IF(E80=0,"***",F80/E80)</f>
        <v>***</v>
      </c>
    </row>
    <row r="81" spans="1:8" ht="12.75">
      <c r="A81" s="24" t="s">
        <v>60</v>
      </c>
      <c r="B81" s="57"/>
      <c r="C81" s="58"/>
      <c r="D81" s="59" t="s">
        <v>2008</v>
      </c>
      <c r="E81" s="60"/>
      <c r="F81" s="61">
        <v>5000</v>
      </c>
      <c r="G81" s="60"/>
      <c r="H81" s="61"/>
    </row>
    <row r="82" spans="1:8" ht="12.75">
      <c r="A82" s="24" t="s">
        <v>60</v>
      </c>
      <c r="B82" s="52" t="s">
        <v>1229</v>
      </c>
      <c r="C82" s="53" t="s">
        <v>1280</v>
      </c>
      <c r="D82" s="54" t="s">
        <v>1281</v>
      </c>
      <c r="E82" s="55">
        <v>0</v>
      </c>
      <c r="F82" s="56">
        <v>2000</v>
      </c>
      <c r="G82" s="55">
        <v>0</v>
      </c>
      <c r="H82" s="56" t="str">
        <f>IF(E82=0,"***",F82/E82)</f>
        <v>***</v>
      </c>
    </row>
    <row r="83" spans="1:8" ht="12.75">
      <c r="A83" s="24" t="s">
        <v>60</v>
      </c>
      <c r="B83" s="57"/>
      <c r="C83" s="58"/>
      <c r="D83" s="59" t="s">
        <v>2008</v>
      </c>
      <c r="E83" s="60"/>
      <c r="F83" s="61">
        <v>2000</v>
      </c>
      <c r="G83" s="60"/>
      <c r="H83" s="61"/>
    </row>
    <row r="84" spans="1:8" ht="12.75">
      <c r="A84" s="24" t="s">
        <v>60</v>
      </c>
      <c r="B84" s="52" t="s">
        <v>1229</v>
      </c>
      <c r="C84" s="53" t="s">
        <v>1282</v>
      </c>
      <c r="D84" s="54" t="s">
        <v>1283</v>
      </c>
      <c r="E84" s="55">
        <v>0</v>
      </c>
      <c r="F84" s="56">
        <v>3000</v>
      </c>
      <c r="G84" s="55">
        <v>0</v>
      </c>
      <c r="H84" s="56" t="str">
        <f>IF(E84=0,"***",F84/E84)</f>
        <v>***</v>
      </c>
    </row>
    <row r="85" spans="1:8" ht="12.75">
      <c r="A85" s="24" t="s">
        <v>60</v>
      </c>
      <c r="B85" s="57"/>
      <c r="C85" s="58"/>
      <c r="D85" s="59" t="s">
        <v>2008</v>
      </c>
      <c r="E85" s="60"/>
      <c r="F85" s="61">
        <v>3000</v>
      </c>
      <c r="G85" s="60"/>
      <c r="H85" s="61"/>
    </row>
    <row r="86" spans="1:8" ht="12.75">
      <c r="A86" s="24" t="s">
        <v>60</v>
      </c>
      <c r="B86" s="52" t="s">
        <v>1229</v>
      </c>
      <c r="C86" s="53" t="s">
        <v>1284</v>
      </c>
      <c r="D86" s="54" t="s">
        <v>1285</v>
      </c>
      <c r="E86" s="55">
        <v>0</v>
      </c>
      <c r="F86" s="56">
        <v>10000</v>
      </c>
      <c r="G86" s="55">
        <v>0</v>
      </c>
      <c r="H86" s="56" t="str">
        <f>IF(E86=0,"***",F86/E86)</f>
        <v>***</v>
      </c>
    </row>
    <row r="87" spans="1:8" ht="12.75">
      <c r="A87" s="24" t="s">
        <v>60</v>
      </c>
      <c r="B87" s="57"/>
      <c r="C87" s="58"/>
      <c r="D87" s="59" t="s">
        <v>2008</v>
      </c>
      <c r="E87" s="60"/>
      <c r="F87" s="61">
        <v>10000</v>
      </c>
      <c r="G87" s="60"/>
      <c r="H87" s="61"/>
    </row>
    <row r="88" spans="1:8" ht="12.75">
      <c r="A88" s="24" t="s">
        <v>60</v>
      </c>
      <c r="B88" s="52" t="s">
        <v>1229</v>
      </c>
      <c r="C88" s="53" t="s">
        <v>1286</v>
      </c>
      <c r="D88" s="54" t="s">
        <v>1287</v>
      </c>
      <c r="E88" s="55">
        <v>0</v>
      </c>
      <c r="F88" s="56">
        <v>2300</v>
      </c>
      <c r="G88" s="55">
        <v>0</v>
      </c>
      <c r="H88" s="56" t="str">
        <f>IF(E88=0,"***",F88/E88)</f>
        <v>***</v>
      </c>
    </row>
    <row r="89" spans="1:8" ht="12.75">
      <c r="A89" s="24" t="s">
        <v>60</v>
      </c>
      <c r="B89" s="57"/>
      <c r="C89" s="58"/>
      <c r="D89" s="59" t="s">
        <v>2008</v>
      </c>
      <c r="E89" s="60"/>
      <c r="F89" s="61">
        <v>2300</v>
      </c>
      <c r="G89" s="60"/>
      <c r="H89" s="61"/>
    </row>
    <row r="90" spans="1:8" ht="12.75">
      <c r="A90" s="24" t="s">
        <v>60</v>
      </c>
      <c r="B90" s="52" t="s">
        <v>1229</v>
      </c>
      <c r="C90" s="53" t="s">
        <v>1288</v>
      </c>
      <c r="D90" s="54" t="s">
        <v>1289</v>
      </c>
      <c r="E90" s="55">
        <v>0</v>
      </c>
      <c r="F90" s="56">
        <v>4000</v>
      </c>
      <c r="G90" s="55">
        <v>0</v>
      </c>
      <c r="H90" s="56" t="str">
        <f>IF(E90=0,"***",F90/E90)</f>
        <v>***</v>
      </c>
    </row>
    <row r="91" spans="1:8" ht="12.75">
      <c r="A91" s="24" t="s">
        <v>60</v>
      </c>
      <c r="B91" s="57"/>
      <c r="C91" s="58"/>
      <c r="D91" s="59" t="s">
        <v>2008</v>
      </c>
      <c r="E91" s="60"/>
      <c r="F91" s="61">
        <v>4000</v>
      </c>
      <c r="G91" s="60"/>
      <c r="H91" s="61"/>
    </row>
    <row r="92" spans="1:8" ht="12.75">
      <c r="A92" s="24" t="s">
        <v>60</v>
      </c>
      <c r="B92" s="52" t="s">
        <v>1229</v>
      </c>
      <c r="C92" s="53" t="s">
        <v>1290</v>
      </c>
      <c r="D92" s="54" t="s">
        <v>1291</v>
      </c>
      <c r="E92" s="55">
        <v>0</v>
      </c>
      <c r="F92" s="56">
        <v>1800</v>
      </c>
      <c r="G92" s="55">
        <v>0</v>
      </c>
      <c r="H92" s="56" t="str">
        <f>IF(E92=0,"***",F92/E92)</f>
        <v>***</v>
      </c>
    </row>
    <row r="93" spans="1:8" ht="12.75">
      <c r="A93" s="24" t="s">
        <v>60</v>
      </c>
      <c r="B93" s="57"/>
      <c r="C93" s="58"/>
      <c r="D93" s="59" t="s">
        <v>2008</v>
      </c>
      <c r="E93" s="60"/>
      <c r="F93" s="61">
        <v>1800</v>
      </c>
      <c r="G93" s="60"/>
      <c r="H93" s="61"/>
    </row>
    <row r="94" spans="1:8" ht="12.75">
      <c r="A94" s="24" t="s">
        <v>60</v>
      </c>
      <c r="B94" s="52" t="s">
        <v>1229</v>
      </c>
      <c r="C94" s="53" t="s">
        <v>1292</v>
      </c>
      <c r="D94" s="54" t="s">
        <v>1293</v>
      </c>
      <c r="E94" s="55">
        <v>0</v>
      </c>
      <c r="F94" s="56">
        <v>19000</v>
      </c>
      <c r="G94" s="55">
        <v>0</v>
      </c>
      <c r="H94" s="56" t="str">
        <f>IF(E94=0,"***",F94/E94)</f>
        <v>***</v>
      </c>
    </row>
    <row r="95" spans="1:8" ht="12.75">
      <c r="A95" s="24" t="s">
        <v>60</v>
      </c>
      <c r="B95" s="57"/>
      <c r="C95" s="58"/>
      <c r="D95" s="59" t="s">
        <v>2008</v>
      </c>
      <c r="E95" s="60"/>
      <c r="F95" s="61">
        <v>19000</v>
      </c>
      <c r="G95" s="60"/>
      <c r="H95" s="61"/>
    </row>
    <row r="96" spans="1:8" ht="12.75">
      <c r="A96" s="24" t="s">
        <v>60</v>
      </c>
      <c r="B96" s="52" t="s">
        <v>1229</v>
      </c>
      <c r="C96" s="53" t="s">
        <v>1294</v>
      </c>
      <c r="D96" s="54" t="s">
        <v>1295</v>
      </c>
      <c r="E96" s="55">
        <v>0</v>
      </c>
      <c r="F96" s="56">
        <v>1000</v>
      </c>
      <c r="G96" s="55">
        <v>0</v>
      </c>
      <c r="H96" s="56" t="str">
        <f>IF(E96=0,"***",F96/E96)</f>
        <v>***</v>
      </c>
    </row>
    <row r="97" spans="1:8" ht="12.75">
      <c r="A97" s="24" t="s">
        <v>60</v>
      </c>
      <c r="B97" s="57"/>
      <c r="C97" s="58"/>
      <c r="D97" s="59" t="s">
        <v>2008</v>
      </c>
      <c r="E97" s="60"/>
      <c r="F97" s="61">
        <v>1000</v>
      </c>
      <c r="G97" s="60"/>
      <c r="H97" s="61"/>
    </row>
    <row r="98" spans="1:8" ht="12.75">
      <c r="A98" s="24" t="s">
        <v>60</v>
      </c>
      <c r="B98" s="52" t="s">
        <v>1229</v>
      </c>
      <c r="C98" s="53" t="s">
        <v>1296</v>
      </c>
      <c r="D98" s="54" t="s">
        <v>1297</v>
      </c>
      <c r="E98" s="55">
        <v>0</v>
      </c>
      <c r="F98" s="56">
        <v>10000</v>
      </c>
      <c r="G98" s="55">
        <v>0</v>
      </c>
      <c r="H98" s="56" t="str">
        <f>IF(E98=0,"***",F98/E98)</f>
        <v>***</v>
      </c>
    </row>
    <row r="99" spans="1:8" ht="12.75">
      <c r="A99" s="24" t="s">
        <v>60</v>
      </c>
      <c r="B99" s="57"/>
      <c r="C99" s="58"/>
      <c r="D99" s="59" t="s">
        <v>2008</v>
      </c>
      <c r="E99" s="60"/>
      <c r="F99" s="61">
        <v>10000</v>
      </c>
      <c r="G99" s="60"/>
      <c r="H99" s="61"/>
    </row>
    <row r="100" spans="1:8" ht="12.75">
      <c r="A100" s="24" t="s">
        <v>60</v>
      </c>
      <c r="B100" s="52" t="s">
        <v>1229</v>
      </c>
      <c r="C100" s="53" t="s">
        <v>1298</v>
      </c>
      <c r="D100" s="54" t="s">
        <v>1299</v>
      </c>
      <c r="E100" s="55">
        <v>0</v>
      </c>
      <c r="F100" s="56">
        <v>5200</v>
      </c>
      <c r="G100" s="55">
        <v>0</v>
      </c>
      <c r="H100" s="56" t="str">
        <f>IF(E100=0,"***",F100/E100)</f>
        <v>***</v>
      </c>
    </row>
    <row r="101" spans="1:8" ht="12.75">
      <c r="A101" s="24" t="s">
        <v>60</v>
      </c>
      <c r="B101" s="57"/>
      <c r="C101" s="58"/>
      <c r="D101" s="59" t="s">
        <v>2008</v>
      </c>
      <c r="E101" s="60"/>
      <c r="F101" s="61">
        <v>5200</v>
      </c>
      <c r="G101" s="60"/>
      <c r="H101" s="61"/>
    </row>
    <row r="102" spans="1:8" ht="12.75">
      <c r="A102" s="24" t="s">
        <v>60</v>
      </c>
      <c r="B102" s="52" t="s">
        <v>1229</v>
      </c>
      <c r="C102" s="53" t="s">
        <v>1300</v>
      </c>
      <c r="D102" s="54" t="s">
        <v>1301</v>
      </c>
      <c r="E102" s="55">
        <v>0</v>
      </c>
      <c r="F102" s="56">
        <v>15700</v>
      </c>
      <c r="G102" s="55">
        <v>0</v>
      </c>
      <c r="H102" s="56" t="str">
        <f>IF(E102=0,"***",F102/E102)</f>
        <v>***</v>
      </c>
    </row>
    <row r="103" spans="1:8" ht="12.75">
      <c r="A103" s="24" t="s">
        <v>60</v>
      </c>
      <c r="B103" s="57"/>
      <c r="C103" s="58"/>
      <c r="D103" s="59" t="s">
        <v>2008</v>
      </c>
      <c r="E103" s="60"/>
      <c r="F103" s="61">
        <v>15700</v>
      </c>
      <c r="G103" s="60"/>
      <c r="H103" s="61"/>
    </row>
    <row r="104" spans="1:8" ht="12.75">
      <c r="A104" s="24" t="s">
        <v>60</v>
      </c>
      <c r="B104" s="52" t="s">
        <v>1229</v>
      </c>
      <c r="C104" s="53" t="s">
        <v>1302</v>
      </c>
      <c r="D104" s="54" t="s">
        <v>1303</v>
      </c>
      <c r="E104" s="55">
        <v>0</v>
      </c>
      <c r="F104" s="56">
        <v>2500</v>
      </c>
      <c r="G104" s="55">
        <v>0</v>
      </c>
      <c r="H104" s="56" t="str">
        <f>IF(E104=0,"***",F104/E104)</f>
        <v>***</v>
      </c>
    </row>
    <row r="105" spans="1:8" ht="12.75">
      <c r="A105" s="24" t="s">
        <v>60</v>
      </c>
      <c r="B105" s="57"/>
      <c r="C105" s="58"/>
      <c r="D105" s="59" t="s">
        <v>2008</v>
      </c>
      <c r="E105" s="60"/>
      <c r="F105" s="61">
        <v>2500</v>
      </c>
      <c r="G105" s="60"/>
      <c r="H105" s="61"/>
    </row>
    <row r="106" spans="1:8" ht="12.75">
      <c r="A106" s="24" t="s">
        <v>60</v>
      </c>
      <c r="B106" s="52" t="s">
        <v>1240</v>
      </c>
      <c r="C106" s="53" t="s">
        <v>1304</v>
      </c>
      <c r="D106" s="54" t="s">
        <v>1305</v>
      </c>
      <c r="E106" s="55">
        <v>0</v>
      </c>
      <c r="F106" s="56">
        <v>312500</v>
      </c>
      <c r="G106" s="55">
        <v>0</v>
      </c>
      <c r="H106" s="56" t="str">
        <f>IF(E106=0,"***",F106/E106)</f>
        <v>***</v>
      </c>
    </row>
    <row r="107" spans="1:8" ht="12.75">
      <c r="A107" s="24" t="s">
        <v>60</v>
      </c>
      <c r="B107" s="57"/>
      <c r="C107" s="58"/>
      <c r="D107" s="59" t="s">
        <v>2008</v>
      </c>
      <c r="E107" s="60"/>
      <c r="F107" s="61">
        <v>312500</v>
      </c>
      <c r="G107" s="60"/>
      <c r="H107" s="61"/>
    </row>
    <row r="108" spans="1:8" ht="12.75">
      <c r="A108" s="24" t="s">
        <v>60</v>
      </c>
      <c r="B108" s="52" t="s">
        <v>1240</v>
      </c>
      <c r="C108" s="53" t="s">
        <v>1306</v>
      </c>
      <c r="D108" s="54" t="s">
        <v>1307</v>
      </c>
      <c r="E108" s="55">
        <v>0</v>
      </c>
      <c r="F108" s="56">
        <v>500000</v>
      </c>
      <c r="G108" s="55">
        <v>0</v>
      </c>
      <c r="H108" s="56" t="str">
        <f>IF(E108=0,"***",F108/E108)</f>
        <v>***</v>
      </c>
    </row>
    <row r="109" spans="1:8" ht="12.75">
      <c r="A109" s="24" t="s">
        <v>60</v>
      </c>
      <c r="B109" s="57"/>
      <c r="C109" s="58"/>
      <c r="D109" s="59" t="s">
        <v>2008</v>
      </c>
      <c r="E109" s="60"/>
      <c r="F109" s="61">
        <v>500000</v>
      </c>
      <c r="G109" s="60"/>
      <c r="H109" s="61"/>
    </row>
    <row r="110" spans="1:8" ht="12.75">
      <c r="A110" s="24" t="s">
        <v>60</v>
      </c>
      <c r="B110" s="52" t="s">
        <v>1240</v>
      </c>
      <c r="C110" s="53" t="s">
        <v>1308</v>
      </c>
      <c r="D110" s="54" t="s">
        <v>1309</v>
      </c>
      <c r="E110" s="55">
        <v>0</v>
      </c>
      <c r="F110" s="56">
        <v>917278</v>
      </c>
      <c r="G110" s="55">
        <v>0</v>
      </c>
      <c r="H110" s="56" t="str">
        <f>IF(E110=0,"***",F110/E110)</f>
        <v>***</v>
      </c>
    </row>
    <row r="111" spans="1:8" ht="12.75">
      <c r="A111" s="24" t="s">
        <v>60</v>
      </c>
      <c r="B111" s="57"/>
      <c r="C111" s="58"/>
      <c r="D111" s="59" t="s">
        <v>2008</v>
      </c>
      <c r="E111" s="60"/>
      <c r="F111" s="61">
        <v>917278</v>
      </c>
      <c r="G111" s="60"/>
      <c r="H111" s="61"/>
    </row>
    <row r="112" spans="1:8" ht="12.75">
      <c r="A112" s="24" t="s">
        <v>60</v>
      </c>
      <c r="B112" s="52" t="s">
        <v>1240</v>
      </c>
      <c r="C112" s="53" t="s">
        <v>1310</v>
      </c>
      <c r="D112" s="54" t="s">
        <v>1311</v>
      </c>
      <c r="E112" s="55">
        <v>0</v>
      </c>
      <c r="F112" s="56">
        <v>58250</v>
      </c>
      <c r="G112" s="55">
        <v>0</v>
      </c>
      <c r="H112" s="56" t="str">
        <f>IF(E112=0,"***",F112/E112)</f>
        <v>***</v>
      </c>
    </row>
    <row r="113" spans="1:8" ht="12.75">
      <c r="A113" s="24" t="s">
        <v>60</v>
      </c>
      <c r="B113" s="57"/>
      <c r="C113" s="58"/>
      <c r="D113" s="59" t="s">
        <v>2008</v>
      </c>
      <c r="E113" s="60"/>
      <c r="F113" s="61">
        <v>58250</v>
      </c>
      <c r="G113" s="60"/>
      <c r="H113" s="61"/>
    </row>
    <row r="114" spans="1:8" ht="12.75">
      <c r="A114" s="24" t="s">
        <v>60</v>
      </c>
      <c r="B114" s="52" t="s">
        <v>1240</v>
      </c>
      <c r="C114" s="53" t="s">
        <v>1312</v>
      </c>
      <c r="D114" s="54" t="s">
        <v>1313</v>
      </c>
      <c r="E114" s="55">
        <v>0</v>
      </c>
      <c r="F114" s="56">
        <v>200000</v>
      </c>
      <c r="G114" s="55">
        <v>0</v>
      </c>
      <c r="H114" s="56" t="str">
        <f>IF(E114=0,"***",F114/E114)</f>
        <v>***</v>
      </c>
    </row>
    <row r="115" spans="1:8" ht="12.75">
      <c r="A115" s="24" t="s">
        <v>60</v>
      </c>
      <c r="B115" s="57"/>
      <c r="C115" s="58"/>
      <c r="D115" s="59" t="s">
        <v>2008</v>
      </c>
      <c r="E115" s="60"/>
      <c r="F115" s="61">
        <v>200000</v>
      </c>
      <c r="G115" s="60"/>
      <c r="H115" s="61"/>
    </row>
    <row r="116" spans="1:8" ht="12.75">
      <c r="A116" s="24" t="s">
        <v>60</v>
      </c>
      <c r="B116" s="52" t="s">
        <v>2015</v>
      </c>
      <c r="C116" s="53" t="s">
        <v>1316</v>
      </c>
      <c r="D116" s="54" t="s">
        <v>1317</v>
      </c>
      <c r="E116" s="55">
        <v>0</v>
      </c>
      <c r="F116" s="56">
        <v>32000</v>
      </c>
      <c r="G116" s="55">
        <v>0</v>
      </c>
      <c r="H116" s="56" t="str">
        <f>IF(E116=0,"***",F116/E116)</f>
        <v>***</v>
      </c>
    </row>
    <row r="117" spans="1:8" ht="12.75">
      <c r="A117" s="24" t="s">
        <v>60</v>
      </c>
      <c r="B117" s="57"/>
      <c r="C117" s="58"/>
      <c r="D117" s="59" t="s">
        <v>2008</v>
      </c>
      <c r="E117" s="60"/>
      <c r="F117" s="61">
        <v>32000</v>
      </c>
      <c r="G117" s="60"/>
      <c r="H117" s="61"/>
    </row>
    <row r="118" spans="1:8" ht="12.75">
      <c r="A118" s="24" t="s">
        <v>60</v>
      </c>
      <c r="B118" s="52" t="s">
        <v>2015</v>
      </c>
      <c r="C118" s="53" t="s">
        <v>1318</v>
      </c>
      <c r="D118" s="54" t="s">
        <v>1319</v>
      </c>
      <c r="E118" s="55">
        <v>0</v>
      </c>
      <c r="F118" s="56">
        <v>40100</v>
      </c>
      <c r="G118" s="55">
        <v>0</v>
      </c>
      <c r="H118" s="56" t="str">
        <f>IF(E118=0,"***",F118/E118)</f>
        <v>***</v>
      </c>
    </row>
    <row r="119" spans="1:8" ht="12.75">
      <c r="A119" s="24" t="s">
        <v>60</v>
      </c>
      <c r="B119" s="57"/>
      <c r="C119" s="58"/>
      <c r="D119" s="59" t="s">
        <v>2008</v>
      </c>
      <c r="E119" s="60"/>
      <c r="F119" s="61">
        <v>40100</v>
      </c>
      <c r="G119" s="60"/>
      <c r="H119" s="61"/>
    </row>
    <row r="120" spans="1:8" ht="12.75">
      <c r="A120" s="24" t="s">
        <v>60</v>
      </c>
      <c r="B120" s="52" t="s">
        <v>2015</v>
      </c>
      <c r="C120" s="53" t="s">
        <v>1320</v>
      </c>
      <c r="D120" s="54" t="s">
        <v>1321</v>
      </c>
      <c r="E120" s="55">
        <v>0</v>
      </c>
      <c r="F120" s="56">
        <v>706600</v>
      </c>
      <c r="G120" s="55">
        <v>0</v>
      </c>
      <c r="H120" s="56" t="str">
        <f>IF(E120=0,"***",F120/E120)</f>
        <v>***</v>
      </c>
    </row>
    <row r="121" spans="1:8" ht="12.75">
      <c r="A121" s="24" t="s">
        <v>60</v>
      </c>
      <c r="B121" s="57"/>
      <c r="C121" s="58"/>
      <c r="D121" s="59" t="s">
        <v>2008</v>
      </c>
      <c r="E121" s="60"/>
      <c r="F121" s="61">
        <v>706600</v>
      </c>
      <c r="G121" s="60"/>
      <c r="H121" s="61"/>
    </row>
    <row r="122" spans="1:8" ht="12.75">
      <c r="A122" s="24" t="s">
        <v>60</v>
      </c>
      <c r="B122" s="52" t="s">
        <v>2015</v>
      </c>
      <c r="C122" s="53" t="s">
        <v>1322</v>
      </c>
      <c r="D122" s="54" t="s">
        <v>1323</v>
      </c>
      <c r="E122" s="55">
        <v>0</v>
      </c>
      <c r="F122" s="56">
        <v>3690600</v>
      </c>
      <c r="G122" s="55">
        <v>0</v>
      </c>
      <c r="H122" s="56" t="str">
        <f>IF(E122=0,"***",F122/E122)</f>
        <v>***</v>
      </c>
    </row>
    <row r="123" spans="1:8" ht="12.75">
      <c r="A123" s="24" t="s">
        <v>60</v>
      </c>
      <c r="B123" s="57"/>
      <c r="C123" s="58"/>
      <c r="D123" s="59" t="s">
        <v>2008</v>
      </c>
      <c r="E123" s="60"/>
      <c r="F123" s="61">
        <v>3690600</v>
      </c>
      <c r="G123" s="60"/>
      <c r="H123" s="61"/>
    </row>
    <row r="124" spans="1:8" ht="12.75">
      <c r="A124" s="24" t="s">
        <v>60</v>
      </c>
      <c r="B124" s="52" t="s">
        <v>2015</v>
      </c>
      <c r="C124" s="53" t="s">
        <v>1324</v>
      </c>
      <c r="D124" s="54" t="s">
        <v>1325</v>
      </c>
      <c r="E124" s="55">
        <v>0</v>
      </c>
      <c r="F124" s="56">
        <v>1200000</v>
      </c>
      <c r="G124" s="55">
        <v>0</v>
      </c>
      <c r="H124" s="56" t="str">
        <f>IF(E124=0,"***",F124/E124)</f>
        <v>***</v>
      </c>
    </row>
    <row r="125" spans="1:8" ht="12.75">
      <c r="A125" s="24" t="s">
        <v>60</v>
      </c>
      <c r="B125" s="57"/>
      <c r="C125" s="58"/>
      <c r="D125" s="59" t="s">
        <v>2008</v>
      </c>
      <c r="E125" s="60"/>
      <c r="F125" s="61">
        <v>1200000</v>
      </c>
      <c r="G125" s="60"/>
      <c r="H125" s="61"/>
    </row>
    <row r="126" spans="1:8" ht="12.75">
      <c r="A126" s="24" t="s">
        <v>60</v>
      </c>
      <c r="B126" s="52" t="s">
        <v>2015</v>
      </c>
      <c r="C126" s="53" t="s">
        <v>1326</v>
      </c>
      <c r="D126" s="54" t="s">
        <v>1327</v>
      </c>
      <c r="E126" s="55">
        <v>0</v>
      </c>
      <c r="F126" s="56">
        <v>20000</v>
      </c>
      <c r="G126" s="55">
        <v>0</v>
      </c>
      <c r="H126" s="56" t="str">
        <f>IF(E126=0,"***",F126/E126)</f>
        <v>***</v>
      </c>
    </row>
    <row r="127" spans="1:8" ht="12.75">
      <c r="A127" s="24" t="s">
        <v>60</v>
      </c>
      <c r="B127" s="57"/>
      <c r="C127" s="58"/>
      <c r="D127" s="59" t="s">
        <v>2008</v>
      </c>
      <c r="E127" s="60"/>
      <c r="F127" s="61">
        <v>20000</v>
      </c>
      <c r="G127" s="60"/>
      <c r="H127" s="61"/>
    </row>
    <row r="128" spans="1:8" ht="12.75">
      <c r="A128" s="24" t="s">
        <v>60</v>
      </c>
      <c r="B128" s="52" t="s">
        <v>2015</v>
      </c>
      <c r="C128" s="53" t="s">
        <v>1328</v>
      </c>
      <c r="D128" s="54" t="s">
        <v>1329</v>
      </c>
      <c r="E128" s="55">
        <v>0</v>
      </c>
      <c r="F128" s="56">
        <v>20000</v>
      </c>
      <c r="G128" s="55">
        <v>0</v>
      </c>
      <c r="H128" s="56" t="str">
        <f>IF(E128=0,"***",F128/E128)</f>
        <v>***</v>
      </c>
    </row>
    <row r="129" spans="1:8" ht="12.75">
      <c r="A129" s="24" t="s">
        <v>60</v>
      </c>
      <c r="B129" s="57"/>
      <c r="C129" s="58"/>
      <c r="D129" s="59" t="s">
        <v>2008</v>
      </c>
      <c r="E129" s="60"/>
      <c r="F129" s="61">
        <v>20000</v>
      </c>
      <c r="G129" s="60"/>
      <c r="H129" s="61"/>
    </row>
    <row r="130" spans="1:8" ht="12.75">
      <c r="A130" s="24" t="s">
        <v>60</v>
      </c>
      <c r="B130" s="52" t="s">
        <v>2015</v>
      </c>
      <c r="C130" s="53" t="s">
        <v>1330</v>
      </c>
      <c r="D130" s="54" t="s">
        <v>1331</v>
      </c>
      <c r="E130" s="55">
        <v>0</v>
      </c>
      <c r="F130" s="56">
        <v>5000</v>
      </c>
      <c r="G130" s="55">
        <v>0</v>
      </c>
      <c r="H130" s="56" t="str">
        <f>IF(E130=0,"***",F130/E130)</f>
        <v>***</v>
      </c>
    </row>
    <row r="131" spans="1:8" ht="12.75">
      <c r="A131" s="24" t="s">
        <v>60</v>
      </c>
      <c r="B131" s="57"/>
      <c r="C131" s="58"/>
      <c r="D131" s="59" t="s">
        <v>2008</v>
      </c>
      <c r="E131" s="60"/>
      <c r="F131" s="61">
        <v>5000</v>
      </c>
      <c r="G131" s="60"/>
      <c r="H131" s="61"/>
    </row>
    <row r="132" spans="1:8" ht="12.75">
      <c r="A132" s="24" t="s">
        <v>60</v>
      </c>
      <c r="B132" s="52" t="s">
        <v>2015</v>
      </c>
      <c r="C132" s="53" t="s">
        <v>1332</v>
      </c>
      <c r="D132" s="54" t="s">
        <v>1333</v>
      </c>
      <c r="E132" s="55">
        <v>0</v>
      </c>
      <c r="F132" s="56">
        <v>57000</v>
      </c>
      <c r="G132" s="55">
        <v>0</v>
      </c>
      <c r="H132" s="56" t="str">
        <f>IF(E132=0,"***",F132/E132)</f>
        <v>***</v>
      </c>
    </row>
    <row r="133" spans="1:8" ht="12.75">
      <c r="A133" s="24" t="s">
        <v>60</v>
      </c>
      <c r="B133" s="57"/>
      <c r="C133" s="58"/>
      <c r="D133" s="59" t="s">
        <v>2008</v>
      </c>
      <c r="E133" s="60"/>
      <c r="F133" s="61">
        <v>57000</v>
      </c>
      <c r="G133" s="60"/>
      <c r="H133" s="61"/>
    </row>
    <row r="134" spans="1:8" ht="12.75">
      <c r="A134" s="24" t="s">
        <v>60</v>
      </c>
      <c r="B134" s="52" t="s">
        <v>2015</v>
      </c>
      <c r="C134" s="53" t="s">
        <v>1334</v>
      </c>
      <c r="D134" s="54" t="s">
        <v>1335</v>
      </c>
      <c r="E134" s="55">
        <v>0</v>
      </c>
      <c r="F134" s="56">
        <v>1000</v>
      </c>
      <c r="G134" s="55">
        <v>0</v>
      </c>
      <c r="H134" s="56" t="str">
        <f>IF(E134=0,"***",F134/E134)</f>
        <v>***</v>
      </c>
    </row>
    <row r="135" spans="1:8" ht="12.75">
      <c r="A135" s="24" t="s">
        <v>60</v>
      </c>
      <c r="B135" s="57"/>
      <c r="C135" s="58"/>
      <c r="D135" s="59" t="s">
        <v>2008</v>
      </c>
      <c r="E135" s="60"/>
      <c r="F135" s="61">
        <v>1000</v>
      </c>
      <c r="G135" s="60"/>
      <c r="H135" s="61"/>
    </row>
    <row r="136" spans="1:8" ht="12.75">
      <c r="A136" s="24" t="s">
        <v>60</v>
      </c>
      <c r="B136" s="52" t="s">
        <v>2015</v>
      </c>
      <c r="C136" s="53" t="s">
        <v>1336</v>
      </c>
      <c r="D136" s="54" t="s">
        <v>1337</v>
      </c>
      <c r="E136" s="55">
        <v>0</v>
      </c>
      <c r="F136" s="56">
        <v>40100</v>
      </c>
      <c r="G136" s="55">
        <v>0</v>
      </c>
      <c r="H136" s="56" t="str">
        <f>IF(E136=0,"***",F136/E136)</f>
        <v>***</v>
      </c>
    </row>
    <row r="137" spans="1:8" ht="12.75">
      <c r="A137" s="24" t="s">
        <v>60</v>
      </c>
      <c r="B137" s="57"/>
      <c r="C137" s="58"/>
      <c r="D137" s="59" t="s">
        <v>2008</v>
      </c>
      <c r="E137" s="60"/>
      <c r="F137" s="61">
        <v>40100</v>
      </c>
      <c r="G137" s="60"/>
      <c r="H137" s="61"/>
    </row>
    <row r="138" spans="1:8" ht="12.75">
      <c r="A138" s="24" t="s">
        <v>60</v>
      </c>
      <c r="B138" s="52" t="s">
        <v>2015</v>
      </c>
      <c r="C138" s="53" t="s">
        <v>1338</v>
      </c>
      <c r="D138" s="54" t="s">
        <v>1339</v>
      </c>
      <c r="E138" s="55">
        <v>0</v>
      </c>
      <c r="F138" s="56">
        <v>25000</v>
      </c>
      <c r="G138" s="55">
        <v>0</v>
      </c>
      <c r="H138" s="56" t="str">
        <f>IF(E138=0,"***",F138/E138)</f>
        <v>***</v>
      </c>
    </row>
    <row r="139" spans="1:8" ht="12.75">
      <c r="A139" s="24" t="s">
        <v>60</v>
      </c>
      <c r="B139" s="57"/>
      <c r="C139" s="58"/>
      <c r="D139" s="59" t="s">
        <v>2008</v>
      </c>
      <c r="E139" s="60"/>
      <c r="F139" s="61">
        <v>25000</v>
      </c>
      <c r="G139" s="60"/>
      <c r="H139" s="61"/>
    </row>
    <row r="140" spans="1:8" ht="12.75">
      <c r="A140" s="24" t="s">
        <v>60</v>
      </c>
      <c r="B140" s="52" t="s">
        <v>2015</v>
      </c>
      <c r="C140" s="53" t="s">
        <v>1340</v>
      </c>
      <c r="D140" s="54" t="s">
        <v>1341</v>
      </c>
      <c r="E140" s="55">
        <v>0</v>
      </c>
      <c r="F140" s="56">
        <v>2000</v>
      </c>
      <c r="G140" s="55">
        <v>0</v>
      </c>
      <c r="H140" s="56" t="str">
        <f>IF(E140=0,"***",F140/E140)</f>
        <v>***</v>
      </c>
    </row>
    <row r="141" spans="1:8" ht="12.75">
      <c r="A141" s="24" t="s">
        <v>60</v>
      </c>
      <c r="B141" s="57"/>
      <c r="C141" s="58"/>
      <c r="D141" s="59" t="s">
        <v>2008</v>
      </c>
      <c r="E141" s="60"/>
      <c r="F141" s="61">
        <v>2000</v>
      </c>
      <c r="G141" s="60"/>
      <c r="H141" s="61"/>
    </row>
    <row r="142" spans="1:8" ht="12.75">
      <c r="A142" s="24" t="s">
        <v>60</v>
      </c>
      <c r="B142" s="52" t="s">
        <v>2015</v>
      </c>
      <c r="C142" s="53" t="s">
        <v>1342</v>
      </c>
      <c r="D142" s="54" t="s">
        <v>1343</v>
      </c>
      <c r="E142" s="55">
        <v>0</v>
      </c>
      <c r="F142" s="56">
        <v>5000</v>
      </c>
      <c r="G142" s="55">
        <v>0</v>
      </c>
      <c r="H142" s="56" t="str">
        <f>IF(E142=0,"***",F142/E142)</f>
        <v>***</v>
      </c>
    </row>
    <row r="143" spans="1:8" ht="12.75">
      <c r="A143" s="24" t="s">
        <v>60</v>
      </c>
      <c r="B143" s="57"/>
      <c r="C143" s="58"/>
      <c r="D143" s="59" t="s">
        <v>2008</v>
      </c>
      <c r="E143" s="60"/>
      <c r="F143" s="61">
        <v>5000</v>
      </c>
      <c r="G143" s="60"/>
      <c r="H143" s="61"/>
    </row>
    <row r="144" spans="1:8" ht="12.75">
      <c r="A144" s="24" t="s">
        <v>60</v>
      </c>
      <c r="B144" s="52" t="s">
        <v>2015</v>
      </c>
      <c r="C144" s="53" t="s">
        <v>1344</v>
      </c>
      <c r="D144" s="54" t="s">
        <v>1345</v>
      </c>
      <c r="E144" s="55">
        <v>0</v>
      </c>
      <c r="F144" s="56">
        <v>5000</v>
      </c>
      <c r="G144" s="55">
        <v>0</v>
      </c>
      <c r="H144" s="56" t="str">
        <f>IF(E144=0,"***",F144/E144)</f>
        <v>***</v>
      </c>
    </row>
    <row r="145" spans="1:8" ht="12.75">
      <c r="A145" s="24" t="s">
        <v>60</v>
      </c>
      <c r="B145" s="57"/>
      <c r="C145" s="58"/>
      <c r="D145" s="59" t="s">
        <v>2008</v>
      </c>
      <c r="E145" s="60"/>
      <c r="F145" s="61">
        <v>5000</v>
      </c>
      <c r="G145" s="60"/>
      <c r="H145" s="61"/>
    </row>
    <row r="146" spans="1:8" ht="12.75">
      <c r="A146" s="24" t="s">
        <v>60</v>
      </c>
      <c r="B146" s="52" t="s">
        <v>2015</v>
      </c>
      <c r="C146" s="53" t="s">
        <v>1346</v>
      </c>
      <c r="D146" s="54" t="s">
        <v>1347</v>
      </c>
      <c r="E146" s="55">
        <v>0</v>
      </c>
      <c r="F146" s="56">
        <v>20000</v>
      </c>
      <c r="G146" s="55">
        <v>0</v>
      </c>
      <c r="H146" s="56" t="str">
        <f>IF(E146=0,"***",F146/E146)</f>
        <v>***</v>
      </c>
    </row>
    <row r="147" spans="1:8" ht="12.75">
      <c r="A147" s="24" t="s">
        <v>60</v>
      </c>
      <c r="B147" s="57"/>
      <c r="C147" s="58"/>
      <c r="D147" s="59" t="s">
        <v>2008</v>
      </c>
      <c r="E147" s="60"/>
      <c r="F147" s="61">
        <v>20000</v>
      </c>
      <c r="G147" s="60"/>
      <c r="H147" s="61"/>
    </row>
    <row r="148" spans="1:8" ht="12.75">
      <c r="A148" s="24" t="s">
        <v>60</v>
      </c>
      <c r="B148" s="52" t="s">
        <v>2015</v>
      </c>
      <c r="C148" s="53" t="s">
        <v>1348</v>
      </c>
      <c r="D148" s="54" t="s">
        <v>1349</v>
      </c>
      <c r="E148" s="55">
        <v>0</v>
      </c>
      <c r="F148" s="56">
        <v>3000</v>
      </c>
      <c r="G148" s="55">
        <v>0</v>
      </c>
      <c r="H148" s="56" t="str">
        <f>IF(E148=0,"***",F148/E148)</f>
        <v>***</v>
      </c>
    </row>
    <row r="149" spans="1:8" ht="12.75">
      <c r="A149" s="24" t="s">
        <v>60</v>
      </c>
      <c r="B149" s="57"/>
      <c r="C149" s="58"/>
      <c r="D149" s="59" t="s">
        <v>2008</v>
      </c>
      <c r="E149" s="60"/>
      <c r="F149" s="61">
        <v>3000</v>
      </c>
      <c r="G149" s="60"/>
      <c r="H149" s="61"/>
    </row>
    <row r="150" spans="1:8" ht="12.75">
      <c r="A150" s="24" t="s">
        <v>60</v>
      </c>
      <c r="B150" s="52" t="s">
        <v>2015</v>
      </c>
      <c r="C150" s="53" t="s">
        <v>1350</v>
      </c>
      <c r="D150" s="54" t="s">
        <v>1351</v>
      </c>
      <c r="E150" s="55">
        <v>0</v>
      </c>
      <c r="F150" s="56">
        <v>3000</v>
      </c>
      <c r="G150" s="55">
        <v>0</v>
      </c>
      <c r="H150" s="56" t="str">
        <f>IF(E150=0,"***",F150/E150)</f>
        <v>***</v>
      </c>
    </row>
    <row r="151" spans="1:8" ht="12.75">
      <c r="A151" s="24" t="s">
        <v>60</v>
      </c>
      <c r="B151" s="57"/>
      <c r="C151" s="58"/>
      <c r="D151" s="59" t="s">
        <v>2008</v>
      </c>
      <c r="E151" s="60"/>
      <c r="F151" s="61">
        <v>3000</v>
      </c>
      <c r="G151" s="60"/>
      <c r="H151" s="61"/>
    </row>
    <row r="152" spans="1:8" ht="12.75">
      <c r="A152" s="24" t="s">
        <v>60</v>
      </c>
      <c r="B152" s="52" t="s">
        <v>2015</v>
      </c>
      <c r="C152" s="53" t="s">
        <v>1352</v>
      </c>
      <c r="D152" s="54" t="s">
        <v>1353</v>
      </c>
      <c r="E152" s="55">
        <v>0</v>
      </c>
      <c r="F152" s="56">
        <v>2650000</v>
      </c>
      <c r="G152" s="55">
        <v>0</v>
      </c>
      <c r="H152" s="56" t="str">
        <f>IF(E152=0,"***",F152/E152)</f>
        <v>***</v>
      </c>
    </row>
    <row r="153" spans="1:8" ht="12.75">
      <c r="A153" s="24" t="s">
        <v>60</v>
      </c>
      <c r="B153" s="57"/>
      <c r="C153" s="58"/>
      <c r="D153" s="59" t="s">
        <v>2008</v>
      </c>
      <c r="E153" s="60"/>
      <c r="F153" s="61">
        <v>2650000</v>
      </c>
      <c r="G153" s="60"/>
      <c r="H153" s="61"/>
    </row>
    <row r="154" spans="1:8" ht="12.75">
      <c r="A154" s="24" t="s">
        <v>60</v>
      </c>
      <c r="B154" s="52" t="s">
        <v>2015</v>
      </c>
      <c r="C154" s="53" t="s">
        <v>210</v>
      </c>
      <c r="D154" s="54" t="s">
        <v>211</v>
      </c>
      <c r="E154" s="55">
        <v>0</v>
      </c>
      <c r="F154" s="56">
        <v>46000</v>
      </c>
      <c r="G154" s="55">
        <v>0</v>
      </c>
      <c r="H154" s="56" t="str">
        <f>IF(E154=0,"***",F154/E154)</f>
        <v>***</v>
      </c>
    </row>
    <row r="155" spans="1:8" ht="12.75">
      <c r="A155" s="24" t="s">
        <v>60</v>
      </c>
      <c r="B155" s="57"/>
      <c r="C155" s="58"/>
      <c r="D155" s="59" t="s">
        <v>2008</v>
      </c>
      <c r="E155" s="60"/>
      <c r="F155" s="61">
        <v>46000</v>
      </c>
      <c r="G155" s="60"/>
      <c r="H155" s="61"/>
    </row>
    <row r="156" spans="1:8" ht="12.75">
      <c r="A156" s="24" t="s">
        <v>60</v>
      </c>
      <c r="B156" s="52" t="s">
        <v>2015</v>
      </c>
      <c r="C156" s="53" t="s">
        <v>212</v>
      </c>
      <c r="D156" s="54" t="s">
        <v>213</v>
      </c>
      <c r="E156" s="55">
        <v>0</v>
      </c>
      <c r="F156" s="56">
        <v>27300</v>
      </c>
      <c r="G156" s="55">
        <v>0</v>
      </c>
      <c r="H156" s="56" t="str">
        <f>IF(E156=0,"***",F156/E156)</f>
        <v>***</v>
      </c>
    </row>
    <row r="157" spans="1:8" ht="12.75">
      <c r="A157" s="24" t="s">
        <v>60</v>
      </c>
      <c r="B157" s="57"/>
      <c r="C157" s="58"/>
      <c r="D157" s="59" t="s">
        <v>2008</v>
      </c>
      <c r="E157" s="60"/>
      <c r="F157" s="61">
        <v>27300</v>
      </c>
      <c r="G157" s="60"/>
      <c r="H157" s="61"/>
    </row>
    <row r="158" spans="1:8" ht="12.75">
      <c r="A158" s="24" t="s">
        <v>60</v>
      </c>
      <c r="B158" s="52" t="s">
        <v>2015</v>
      </c>
      <c r="C158" s="53" t="s">
        <v>1354</v>
      </c>
      <c r="D158" s="54" t="s">
        <v>1355</v>
      </c>
      <c r="E158" s="55">
        <v>0</v>
      </c>
      <c r="F158" s="56">
        <v>5000</v>
      </c>
      <c r="G158" s="55">
        <v>0</v>
      </c>
      <c r="H158" s="56" t="str">
        <f>IF(E158=0,"***",F158/E158)</f>
        <v>***</v>
      </c>
    </row>
    <row r="159" spans="1:8" ht="12.75">
      <c r="A159" s="24" t="s">
        <v>60</v>
      </c>
      <c r="B159" s="57"/>
      <c r="C159" s="58"/>
      <c r="D159" s="59" t="s">
        <v>2008</v>
      </c>
      <c r="E159" s="60"/>
      <c r="F159" s="61">
        <v>5000</v>
      </c>
      <c r="G159" s="60"/>
      <c r="H159" s="61"/>
    </row>
    <row r="160" spans="1:8" ht="12.75">
      <c r="A160" s="24" t="s">
        <v>60</v>
      </c>
      <c r="B160" s="52" t="s">
        <v>2015</v>
      </c>
      <c r="C160" s="53" t="s">
        <v>1356</v>
      </c>
      <c r="D160" s="54" t="s">
        <v>1357</v>
      </c>
      <c r="E160" s="55">
        <v>0</v>
      </c>
      <c r="F160" s="56">
        <v>125000</v>
      </c>
      <c r="G160" s="55">
        <v>0</v>
      </c>
      <c r="H160" s="56" t="str">
        <f>IF(E160=0,"***",F160/E160)</f>
        <v>***</v>
      </c>
    </row>
    <row r="161" spans="1:8" ht="12.75">
      <c r="A161" s="24" t="s">
        <v>60</v>
      </c>
      <c r="B161" s="57"/>
      <c r="C161" s="58"/>
      <c r="D161" s="59" t="s">
        <v>2008</v>
      </c>
      <c r="E161" s="60"/>
      <c r="F161" s="61">
        <v>125000</v>
      </c>
      <c r="G161" s="60"/>
      <c r="H161" s="61"/>
    </row>
    <row r="162" spans="1:8" ht="12.75">
      <c r="A162" s="24" t="s">
        <v>60</v>
      </c>
      <c r="B162" s="52" t="s">
        <v>2015</v>
      </c>
      <c r="C162" s="53" t="s">
        <v>288</v>
      </c>
      <c r="D162" s="54" t="s">
        <v>1314</v>
      </c>
      <c r="E162" s="55">
        <v>0</v>
      </c>
      <c r="F162" s="56">
        <v>2000</v>
      </c>
      <c r="G162" s="55">
        <v>0</v>
      </c>
      <c r="H162" s="56" t="str">
        <f>IF(E162=0,"***",F162/E162)</f>
        <v>***</v>
      </c>
    </row>
    <row r="163" spans="1:8" ht="12.75">
      <c r="A163" s="24" t="s">
        <v>60</v>
      </c>
      <c r="B163" s="57"/>
      <c r="C163" s="58"/>
      <c r="D163" s="59" t="s">
        <v>2008</v>
      </c>
      <c r="E163" s="60"/>
      <c r="F163" s="61">
        <v>2000</v>
      </c>
      <c r="G163" s="60"/>
      <c r="H163" s="61"/>
    </row>
    <row r="164" spans="1:8" ht="12.75">
      <c r="A164" s="24" t="s">
        <v>60</v>
      </c>
      <c r="B164" s="52" t="s">
        <v>2015</v>
      </c>
      <c r="C164" s="53" t="s">
        <v>289</v>
      </c>
      <c r="D164" s="54" t="s">
        <v>1315</v>
      </c>
      <c r="E164" s="55">
        <v>0</v>
      </c>
      <c r="F164" s="56">
        <v>10000</v>
      </c>
      <c r="G164" s="55">
        <v>0</v>
      </c>
      <c r="H164" s="56" t="str">
        <f>IF(E164=0,"***",F164/E164)</f>
        <v>***</v>
      </c>
    </row>
    <row r="165" spans="1:8" ht="13.5" thickBot="1">
      <c r="A165" s="24" t="s">
        <v>60</v>
      </c>
      <c r="B165" s="57"/>
      <c r="C165" s="58"/>
      <c r="D165" s="59" t="s">
        <v>2008</v>
      </c>
      <c r="E165" s="60"/>
      <c r="F165" s="61">
        <v>10000</v>
      </c>
      <c r="G165" s="60"/>
      <c r="H165" s="61"/>
    </row>
    <row r="166" spans="1:8" ht="13.5" thickBot="1">
      <c r="A166" s="24" t="s">
        <v>60</v>
      </c>
      <c r="B166" s="47" t="s">
        <v>1233</v>
      </c>
      <c r="C166" s="48"/>
      <c r="D166" s="49"/>
      <c r="E166" s="50"/>
      <c r="F166" s="51">
        <v>11082728</v>
      </c>
      <c r="G166" s="50"/>
      <c r="H166" s="51"/>
    </row>
    <row r="167" spans="1:8" ht="13.5" thickBot="1">
      <c r="A167" s="24" t="s">
        <v>60</v>
      </c>
      <c r="B167" s="47" t="s">
        <v>223</v>
      </c>
      <c r="C167" s="48"/>
      <c r="D167" s="49"/>
      <c r="E167" s="50"/>
      <c r="F167" s="51"/>
      <c r="G167" s="50"/>
      <c r="H167" s="51"/>
    </row>
    <row r="168" spans="1:8" ht="12.75">
      <c r="A168" s="24" t="s">
        <v>60</v>
      </c>
      <c r="B168" s="52" t="s">
        <v>1229</v>
      </c>
      <c r="C168" s="53" t="s">
        <v>1358</v>
      </c>
      <c r="D168" s="54" t="s">
        <v>1359</v>
      </c>
      <c r="E168" s="55">
        <v>0</v>
      </c>
      <c r="F168" s="56">
        <v>40000</v>
      </c>
      <c r="G168" s="55">
        <v>0</v>
      </c>
      <c r="H168" s="56" t="str">
        <f>IF(E168=0,"***",F168/E168)</f>
        <v>***</v>
      </c>
    </row>
    <row r="169" spans="1:8" ht="12.75">
      <c r="A169" s="24" t="s">
        <v>60</v>
      </c>
      <c r="B169" s="57"/>
      <c r="C169" s="58"/>
      <c r="D169" s="59" t="s">
        <v>2008</v>
      </c>
      <c r="E169" s="60"/>
      <c r="F169" s="61">
        <v>40000</v>
      </c>
      <c r="G169" s="60"/>
      <c r="H169" s="61"/>
    </row>
    <row r="170" spans="1:8" ht="12.75">
      <c r="A170" s="24" t="s">
        <v>60</v>
      </c>
      <c r="B170" s="52" t="s">
        <v>2015</v>
      </c>
      <c r="C170" s="53" t="s">
        <v>1360</v>
      </c>
      <c r="D170" s="54" t="s">
        <v>1361</v>
      </c>
      <c r="E170" s="55">
        <v>0</v>
      </c>
      <c r="F170" s="56">
        <v>20500</v>
      </c>
      <c r="G170" s="55">
        <v>0</v>
      </c>
      <c r="H170" s="56" t="str">
        <f>IF(E170=0,"***",F170/E170)</f>
        <v>***</v>
      </c>
    </row>
    <row r="171" spans="1:8" ht="13.5" thickBot="1">
      <c r="A171" s="24" t="s">
        <v>60</v>
      </c>
      <c r="B171" s="57"/>
      <c r="C171" s="58"/>
      <c r="D171" s="59" t="s">
        <v>2008</v>
      </c>
      <c r="E171" s="60"/>
      <c r="F171" s="61">
        <v>20500</v>
      </c>
      <c r="G171" s="60"/>
      <c r="H171" s="61"/>
    </row>
    <row r="172" spans="1:8" ht="13.5" thickBot="1">
      <c r="A172" s="24" t="s">
        <v>60</v>
      </c>
      <c r="B172" s="47" t="s">
        <v>225</v>
      </c>
      <c r="C172" s="48"/>
      <c r="D172" s="49"/>
      <c r="E172" s="50"/>
      <c r="F172" s="51">
        <v>60500</v>
      </c>
      <c r="G172" s="50"/>
      <c r="H172" s="51"/>
    </row>
    <row r="173" spans="1:8" ht="13.5" thickBot="1">
      <c r="A173" s="24" t="s">
        <v>60</v>
      </c>
      <c r="B173" s="32"/>
      <c r="C173" s="33"/>
      <c r="D173" s="34" t="s">
        <v>2036</v>
      </c>
      <c r="E173" s="62">
        <v>0</v>
      </c>
      <c r="F173" s="63">
        <f>SUM(F55:F172)/3</f>
        <v>11143228</v>
      </c>
      <c r="G173" s="62">
        <v>0</v>
      </c>
      <c r="H173" s="64" t="str">
        <f>IF(E173=0,"***",F173/E173)</f>
        <v>***</v>
      </c>
    </row>
    <row r="174" spans="1:8" ht="13.5" thickBot="1">
      <c r="A174" s="24" t="s">
        <v>60</v>
      </c>
      <c r="C174" s="30"/>
      <c r="E174" s="31"/>
      <c r="F174" s="31"/>
      <c r="G174" s="31"/>
      <c r="H174" s="31"/>
    </row>
    <row r="175" spans="1:8" ht="13.5" thickBot="1">
      <c r="A175" s="24" t="s">
        <v>60</v>
      </c>
      <c r="B175" s="32"/>
      <c r="C175" s="33"/>
      <c r="D175" s="34" t="s">
        <v>2037</v>
      </c>
      <c r="E175" s="62">
        <f>E$50+E$173</f>
        <v>0</v>
      </c>
      <c r="F175" s="63">
        <f>F$50+F$173</f>
        <v>20857526</v>
      </c>
      <c r="G175" s="62"/>
      <c r="H175" s="64" t="str">
        <f>IF(E175=0,"***",F175/E175)</f>
        <v>***</v>
      </c>
    </row>
    <row r="176" spans="1:8" ht="13.5" thickBot="1">
      <c r="A176" s="24" t="s">
        <v>60</v>
      </c>
      <c r="C176" s="30"/>
      <c r="E176" s="31"/>
      <c r="F176" s="31"/>
      <c r="G176" s="31"/>
      <c r="H176" s="31"/>
    </row>
    <row r="177" spans="1:8" ht="13.5" thickBot="1">
      <c r="A177" s="24" t="s">
        <v>60</v>
      </c>
      <c r="B177" s="32"/>
      <c r="C177" s="33"/>
      <c r="D177" s="34" t="s">
        <v>2038</v>
      </c>
      <c r="E177" s="35"/>
      <c r="F177" s="36"/>
      <c r="G177" s="35"/>
      <c r="H177" s="36"/>
    </row>
    <row r="178" spans="1:8" ht="34.5" customHeight="1">
      <c r="A178" s="24" t="s">
        <v>60</v>
      </c>
      <c r="B178" s="37" t="s">
        <v>1971</v>
      </c>
      <c r="C178" s="38" t="s">
        <v>1832</v>
      </c>
      <c r="D178" s="39" t="s">
        <v>1972</v>
      </c>
      <c r="E178" s="40" t="s">
        <v>1973</v>
      </c>
      <c r="F178" s="41" t="s">
        <v>1974</v>
      </c>
      <c r="G178" s="40" t="s">
        <v>1975</v>
      </c>
      <c r="H178" s="41" t="s">
        <v>1976</v>
      </c>
    </row>
    <row r="179" spans="1:8" ht="13.5" customHeight="1" thickBot="1">
      <c r="A179" s="24" t="s">
        <v>60</v>
      </c>
      <c r="B179" s="42"/>
      <c r="C179" s="43"/>
      <c r="D179" s="44" t="s">
        <v>1977</v>
      </c>
      <c r="E179" s="45"/>
      <c r="F179" s="46"/>
      <c r="G179" s="45"/>
      <c r="H179" s="46"/>
    </row>
    <row r="180" spans="1:8" ht="13.5" thickBot="1">
      <c r="A180" s="24" t="s">
        <v>60</v>
      </c>
      <c r="B180" s="47" t="s">
        <v>2041</v>
      </c>
      <c r="C180" s="48"/>
      <c r="D180" s="49"/>
      <c r="E180" s="50"/>
      <c r="F180" s="51"/>
      <c r="G180" s="50"/>
      <c r="H180" s="51"/>
    </row>
    <row r="181" spans="1:8" ht="12.75">
      <c r="A181" s="24" t="s">
        <v>60</v>
      </c>
      <c r="B181" s="52" t="s">
        <v>2067</v>
      </c>
      <c r="C181" s="53" t="s">
        <v>1935</v>
      </c>
      <c r="D181" s="54" t="s">
        <v>2083</v>
      </c>
      <c r="E181" s="55">
        <v>0</v>
      </c>
      <c r="F181" s="56">
        <v>2763450</v>
      </c>
      <c r="G181" s="55">
        <f>F181-E181</f>
        <v>2763450</v>
      </c>
      <c r="H181" s="56" t="str">
        <f>IF(E181=0,"***",F181/E181)</f>
        <v>***</v>
      </c>
    </row>
    <row r="182" spans="1:8" ht="13.5" thickBot="1">
      <c r="A182" s="24" t="s">
        <v>60</v>
      </c>
      <c r="B182" s="57"/>
      <c r="C182" s="58"/>
      <c r="D182" s="59" t="s">
        <v>209</v>
      </c>
      <c r="E182" s="60"/>
      <c r="F182" s="61">
        <v>2763450</v>
      </c>
      <c r="G182" s="60"/>
      <c r="H182" s="61"/>
    </row>
    <row r="183" spans="1:8" ht="13.5" thickBot="1">
      <c r="A183" s="24" t="s">
        <v>60</v>
      </c>
      <c r="B183" s="47" t="s">
        <v>2071</v>
      </c>
      <c r="C183" s="48"/>
      <c r="D183" s="49"/>
      <c r="E183" s="50"/>
      <c r="F183" s="51">
        <v>2763450</v>
      </c>
      <c r="G183" s="50"/>
      <c r="H183" s="51"/>
    </row>
    <row r="184" spans="1:8" ht="13.5" thickBot="1">
      <c r="A184" s="24" t="s">
        <v>60</v>
      </c>
      <c r="B184" s="32"/>
      <c r="C184" s="33"/>
      <c r="D184" s="34" t="s">
        <v>2039</v>
      </c>
      <c r="E184" s="62">
        <v>0</v>
      </c>
      <c r="F184" s="63">
        <f>SUM(F180:F183)/3</f>
        <v>2763450</v>
      </c>
      <c r="G184" s="62">
        <f>F184-E184</f>
        <v>2763450</v>
      </c>
      <c r="H184" s="64" t="str">
        <f>IF(E184=0,"***",F184/E184)</f>
        <v>***</v>
      </c>
    </row>
    <row r="185" spans="1:8" ht="12.75">
      <c r="A185" s="24" t="s">
        <v>60</v>
      </c>
      <c r="C185" s="30"/>
      <c r="E185" s="31"/>
      <c r="F185" s="31"/>
      <c r="G185" s="31"/>
      <c r="H185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751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898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32"/>
      <c r="C12" s="33"/>
      <c r="D12" s="34" t="s">
        <v>1982</v>
      </c>
      <c r="E12" s="62">
        <v>0</v>
      </c>
      <c r="F12" s="63">
        <v>0</v>
      </c>
      <c r="G12" s="62">
        <f>F12-E12</f>
        <v>0</v>
      </c>
      <c r="H12" s="64" t="str">
        <f>IF(E12=0,"***",F12/E12)</f>
        <v>***</v>
      </c>
    </row>
    <row r="13" spans="1:8" ht="13.5" thickBot="1">
      <c r="A13" s="24" t="s">
        <v>60</v>
      </c>
      <c r="C13" s="30"/>
      <c r="E13" s="31"/>
      <c r="F13" s="31"/>
      <c r="G13" s="31"/>
      <c r="H13" s="31"/>
    </row>
    <row r="14" spans="1:8" ht="13.5" thickBot="1">
      <c r="A14" s="24" t="s">
        <v>60</v>
      </c>
      <c r="B14" s="32"/>
      <c r="C14" s="33"/>
      <c r="D14" s="34" t="s">
        <v>1983</v>
      </c>
      <c r="E14" s="35"/>
      <c r="F14" s="36"/>
      <c r="G14" s="35"/>
      <c r="H14" s="36"/>
    </row>
    <row r="15" spans="1:8" ht="34.5" customHeight="1">
      <c r="A15" s="24" t="s">
        <v>60</v>
      </c>
      <c r="B15" s="37" t="s">
        <v>1971</v>
      </c>
      <c r="C15" s="38" t="s">
        <v>1984</v>
      </c>
      <c r="D15" s="39" t="s">
        <v>1972</v>
      </c>
      <c r="E15" s="40" t="s">
        <v>1973</v>
      </c>
      <c r="F15" s="41" t="s">
        <v>1974</v>
      </c>
      <c r="G15" s="40" t="s">
        <v>1975</v>
      </c>
      <c r="H15" s="41" t="s">
        <v>1976</v>
      </c>
    </row>
    <row r="16" spans="1:8" ht="13.5" customHeight="1" thickBot="1">
      <c r="A16" s="24" t="s">
        <v>60</v>
      </c>
      <c r="B16" s="42"/>
      <c r="C16" s="43"/>
      <c r="D16" s="44" t="s">
        <v>1977</v>
      </c>
      <c r="E16" s="45"/>
      <c r="F16" s="46"/>
      <c r="G16" s="45"/>
      <c r="H16" s="46"/>
    </row>
    <row r="17" spans="1:8" ht="13.5" thickBot="1">
      <c r="A17" s="24" t="s">
        <v>60</v>
      </c>
      <c r="B17" s="47" t="s">
        <v>899</v>
      </c>
      <c r="C17" s="48"/>
      <c r="D17" s="49"/>
      <c r="E17" s="50"/>
      <c r="F17" s="51"/>
      <c r="G17" s="50"/>
      <c r="H17" s="51"/>
    </row>
    <row r="18" spans="1:8" ht="12.75">
      <c r="A18" s="24" t="s">
        <v>60</v>
      </c>
      <c r="B18" s="52"/>
      <c r="C18" s="53" t="s">
        <v>993</v>
      </c>
      <c r="D18" s="54" t="s">
        <v>994</v>
      </c>
      <c r="E18" s="55">
        <v>0</v>
      </c>
      <c r="F18" s="56">
        <v>10000</v>
      </c>
      <c r="G18" s="55">
        <f>F18-E18</f>
        <v>10000</v>
      </c>
      <c r="H18" s="56" t="str">
        <f>IF(E18=0,"***",F18/E18)</f>
        <v>***</v>
      </c>
    </row>
    <row r="19" spans="1:8" ht="12.75">
      <c r="A19" s="24" t="s">
        <v>60</v>
      </c>
      <c r="B19" s="57"/>
      <c r="C19" s="58"/>
      <c r="D19" s="59" t="s">
        <v>1980</v>
      </c>
      <c r="E19" s="60"/>
      <c r="F19" s="61">
        <v>10000</v>
      </c>
      <c r="G19" s="60"/>
      <c r="H19" s="61"/>
    </row>
    <row r="20" spans="1:8" ht="12.75">
      <c r="A20" s="24" t="s">
        <v>60</v>
      </c>
      <c r="B20" s="52" t="s">
        <v>900</v>
      </c>
      <c r="C20" s="53" t="s">
        <v>901</v>
      </c>
      <c r="D20" s="54" t="s">
        <v>902</v>
      </c>
      <c r="E20" s="55">
        <v>0</v>
      </c>
      <c r="F20" s="56">
        <v>1891</v>
      </c>
      <c r="G20" s="55">
        <f>F20-E20</f>
        <v>1891</v>
      </c>
      <c r="H20" s="56" t="str">
        <f>IF(E20=0,"***",F20/E20)</f>
        <v>***</v>
      </c>
    </row>
    <row r="21" spans="1:8" ht="12.75">
      <c r="A21" s="24" t="s">
        <v>60</v>
      </c>
      <c r="B21" s="57"/>
      <c r="C21" s="58"/>
      <c r="D21" s="59" t="s">
        <v>903</v>
      </c>
      <c r="E21" s="60"/>
      <c r="F21" s="61">
        <v>1891</v>
      </c>
      <c r="G21" s="60"/>
      <c r="H21" s="61"/>
    </row>
    <row r="22" spans="1:8" ht="12.75">
      <c r="A22" s="24" t="s">
        <v>60</v>
      </c>
      <c r="B22" s="52" t="s">
        <v>904</v>
      </c>
      <c r="C22" s="53" t="s">
        <v>905</v>
      </c>
      <c r="D22" s="54" t="s">
        <v>906</v>
      </c>
      <c r="E22" s="55">
        <v>0</v>
      </c>
      <c r="F22" s="56">
        <v>15853</v>
      </c>
      <c r="G22" s="55">
        <f>F22-E22</f>
        <v>15853</v>
      </c>
      <c r="H22" s="56" t="str">
        <f>IF(E22=0,"***",F22/E22)</f>
        <v>***</v>
      </c>
    </row>
    <row r="23" spans="1:8" ht="12.75">
      <c r="A23" s="24" t="s">
        <v>60</v>
      </c>
      <c r="B23" s="57"/>
      <c r="C23" s="58"/>
      <c r="D23" s="59" t="s">
        <v>903</v>
      </c>
      <c r="E23" s="60"/>
      <c r="F23" s="61">
        <v>11112</v>
      </c>
      <c r="G23" s="60"/>
      <c r="H23" s="61"/>
    </row>
    <row r="24" spans="1:8" ht="12.75">
      <c r="A24" s="24" t="s">
        <v>60</v>
      </c>
      <c r="B24" s="57"/>
      <c r="C24" s="58"/>
      <c r="D24" s="59" t="s">
        <v>2097</v>
      </c>
      <c r="E24" s="60"/>
      <c r="F24" s="61">
        <v>4741</v>
      </c>
      <c r="G24" s="60"/>
      <c r="H24" s="61"/>
    </row>
    <row r="25" spans="1:8" ht="12.75">
      <c r="A25" s="24" t="s">
        <v>60</v>
      </c>
      <c r="B25" s="52" t="s">
        <v>907</v>
      </c>
      <c r="C25" s="53" t="s">
        <v>905</v>
      </c>
      <c r="D25" s="54" t="s">
        <v>906</v>
      </c>
      <c r="E25" s="55">
        <v>0</v>
      </c>
      <c r="F25" s="56">
        <v>13904</v>
      </c>
      <c r="G25" s="55">
        <f>F25-E25</f>
        <v>13904</v>
      </c>
      <c r="H25" s="56" t="str">
        <f>IF(E25=0,"***",F25/E25)</f>
        <v>***</v>
      </c>
    </row>
    <row r="26" spans="1:8" ht="12.75">
      <c r="A26" s="24" t="s">
        <v>60</v>
      </c>
      <c r="B26" s="57"/>
      <c r="C26" s="58"/>
      <c r="D26" s="59" t="s">
        <v>903</v>
      </c>
      <c r="E26" s="60"/>
      <c r="F26" s="61">
        <v>9368</v>
      </c>
      <c r="G26" s="60"/>
      <c r="H26" s="61"/>
    </row>
    <row r="27" spans="1:8" ht="12.75">
      <c r="A27" s="24" t="s">
        <v>60</v>
      </c>
      <c r="B27" s="57"/>
      <c r="C27" s="58"/>
      <c r="D27" s="59" t="s">
        <v>2097</v>
      </c>
      <c r="E27" s="60"/>
      <c r="F27" s="61">
        <v>4536</v>
      </c>
      <c r="G27" s="60"/>
      <c r="H27" s="61"/>
    </row>
    <row r="28" spans="1:8" ht="12.75">
      <c r="A28" s="24" t="s">
        <v>60</v>
      </c>
      <c r="B28" s="52" t="s">
        <v>908</v>
      </c>
      <c r="C28" s="53" t="s">
        <v>909</v>
      </c>
      <c r="D28" s="54" t="s">
        <v>910</v>
      </c>
      <c r="E28" s="55">
        <v>0</v>
      </c>
      <c r="F28" s="56">
        <v>9153</v>
      </c>
      <c r="G28" s="55">
        <f>F28-E28</f>
        <v>9153</v>
      </c>
      <c r="H28" s="56" t="str">
        <f>IF(E28=0,"***",F28/E28)</f>
        <v>***</v>
      </c>
    </row>
    <row r="29" spans="1:8" ht="12.75">
      <c r="A29" s="24" t="s">
        <v>60</v>
      </c>
      <c r="B29" s="57"/>
      <c r="C29" s="58"/>
      <c r="D29" s="59" t="s">
        <v>903</v>
      </c>
      <c r="E29" s="60"/>
      <c r="F29" s="61">
        <v>7193</v>
      </c>
      <c r="G29" s="60"/>
      <c r="H29" s="61"/>
    </row>
    <row r="30" spans="1:8" ht="12.75">
      <c r="A30" s="24" t="s">
        <v>60</v>
      </c>
      <c r="B30" s="57"/>
      <c r="C30" s="58"/>
      <c r="D30" s="59" t="s">
        <v>2097</v>
      </c>
      <c r="E30" s="60"/>
      <c r="F30" s="61">
        <v>1960</v>
      </c>
      <c r="G30" s="60"/>
      <c r="H30" s="61"/>
    </row>
    <row r="31" spans="1:8" ht="12.75">
      <c r="A31" s="24" t="s">
        <v>60</v>
      </c>
      <c r="B31" s="52" t="s">
        <v>911</v>
      </c>
      <c r="C31" s="53" t="s">
        <v>912</v>
      </c>
      <c r="D31" s="54" t="s">
        <v>913</v>
      </c>
      <c r="E31" s="55">
        <v>0</v>
      </c>
      <c r="F31" s="56">
        <v>11903</v>
      </c>
      <c r="G31" s="55">
        <f>F31-E31</f>
        <v>11903</v>
      </c>
      <c r="H31" s="56" t="str">
        <f>IF(E31=0,"***",F31/E31)</f>
        <v>***</v>
      </c>
    </row>
    <row r="32" spans="1:8" ht="12.75">
      <c r="A32" s="24" t="s">
        <v>60</v>
      </c>
      <c r="B32" s="57"/>
      <c r="C32" s="58"/>
      <c r="D32" s="59" t="s">
        <v>2097</v>
      </c>
      <c r="E32" s="60"/>
      <c r="F32" s="61">
        <v>11903</v>
      </c>
      <c r="G32" s="60"/>
      <c r="H32" s="61"/>
    </row>
    <row r="33" spans="1:8" ht="12.75">
      <c r="A33" s="24" t="s">
        <v>60</v>
      </c>
      <c r="B33" s="52" t="s">
        <v>911</v>
      </c>
      <c r="C33" s="53" t="s">
        <v>909</v>
      </c>
      <c r="D33" s="54" t="s">
        <v>910</v>
      </c>
      <c r="E33" s="55">
        <v>0</v>
      </c>
      <c r="F33" s="56">
        <v>30457</v>
      </c>
      <c r="G33" s="55">
        <f>F33-E33</f>
        <v>30457</v>
      </c>
      <c r="H33" s="56" t="str">
        <f>IF(E33=0,"***",F33/E33)</f>
        <v>***</v>
      </c>
    </row>
    <row r="34" spans="1:8" ht="12.75">
      <c r="A34" s="24" t="s">
        <v>60</v>
      </c>
      <c r="B34" s="57"/>
      <c r="C34" s="58"/>
      <c r="D34" s="59" t="s">
        <v>903</v>
      </c>
      <c r="E34" s="60"/>
      <c r="F34" s="61">
        <v>17159</v>
      </c>
      <c r="G34" s="60"/>
      <c r="H34" s="61"/>
    </row>
    <row r="35" spans="1:8" ht="12.75">
      <c r="A35" s="24" t="s">
        <v>60</v>
      </c>
      <c r="B35" s="57"/>
      <c r="C35" s="58"/>
      <c r="D35" s="59" t="s">
        <v>2097</v>
      </c>
      <c r="E35" s="60"/>
      <c r="F35" s="61">
        <v>13298</v>
      </c>
      <c r="G35" s="60"/>
      <c r="H35" s="61"/>
    </row>
    <row r="36" spans="1:8" ht="12.75">
      <c r="A36" s="24" t="s">
        <v>60</v>
      </c>
      <c r="B36" s="52" t="s">
        <v>1948</v>
      </c>
      <c r="C36" s="53" t="s">
        <v>909</v>
      </c>
      <c r="D36" s="54" t="s">
        <v>910</v>
      </c>
      <c r="E36" s="55">
        <v>0</v>
      </c>
      <c r="F36" s="56">
        <v>8286</v>
      </c>
      <c r="G36" s="55">
        <f>F36-E36</f>
        <v>8286</v>
      </c>
      <c r="H36" s="56" t="str">
        <f>IF(E36=0,"***",F36/E36)</f>
        <v>***</v>
      </c>
    </row>
    <row r="37" spans="1:8" ht="12.75">
      <c r="A37" s="24" t="s">
        <v>60</v>
      </c>
      <c r="B37" s="57"/>
      <c r="C37" s="58"/>
      <c r="D37" s="59" t="s">
        <v>903</v>
      </c>
      <c r="E37" s="60"/>
      <c r="F37" s="61">
        <v>7824</v>
      </c>
      <c r="G37" s="60"/>
      <c r="H37" s="61"/>
    </row>
    <row r="38" spans="1:8" ht="12.75">
      <c r="A38" s="24" t="s">
        <v>60</v>
      </c>
      <c r="B38" s="57"/>
      <c r="C38" s="58"/>
      <c r="D38" s="59" t="s">
        <v>2097</v>
      </c>
      <c r="E38" s="60"/>
      <c r="F38" s="61">
        <v>462</v>
      </c>
      <c r="G38" s="60"/>
      <c r="H38" s="61"/>
    </row>
    <row r="39" spans="1:8" ht="12.75">
      <c r="A39" s="24" t="s">
        <v>60</v>
      </c>
      <c r="B39" s="52" t="s">
        <v>914</v>
      </c>
      <c r="C39" s="53" t="s">
        <v>909</v>
      </c>
      <c r="D39" s="54" t="s">
        <v>910</v>
      </c>
      <c r="E39" s="55">
        <v>0</v>
      </c>
      <c r="F39" s="56">
        <v>7239</v>
      </c>
      <c r="G39" s="55">
        <f>F39-E39</f>
        <v>7239</v>
      </c>
      <c r="H39" s="56" t="str">
        <f>IF(E39=0,"***",F39/E39)</f>
        <v>***</v>
      </c>
    </row>
    <row r="40" spans="1:8" ht="12.75">
      <c r="A40" s="24" t="s">
        <v>60</v>
      </c>
      <c r="B40" s="57"/>
      <c r="C40" s="58"/>
      <c r="D40" s="59" t="s">
        <v>903</v>
      </c>
      <c r="E40" s="60"/>
      <c r="F40" s="61">
        <v>6546</v>
      </c>
      <c r="G40" s="60"/>
      <c r="H40" s="61"/>
    </row>
    <row r="41" spans="1:8" ht="12.75">
      <c r="A41" s="24" t="s">
        <v>60</v>
      </c>
      <c r="B41" s="57"/>
      <c r="C41" s="58"/>
      <c r="D41" s="59" t="s">
        <v>2097</v>
      </c>
      <c r="E41" s="60"/>
      <c r="F41" s="61">
        <v>693</v>
      </c>
      <c r="G41" s="60"/>
      <c r="H41" s="61"/>
    </row>
    <row r="42" spans="1:8" ht="12.75">
      <c r="A42" s="24" t="s">
        <v>60</v>
      </c>
      <c r="B42" s="52" t="s">
        <v>915</v>
      </c>
      <c r="C42" s="53" t="s">
        <v>909</v>
      </c>
      <c r="D42" s="54" t="s">
        <v>910</v>
      </c>
      <c r="E42" s="55">
        <v>0</v>
      </c>
      <c r="F42" s="56">
        <v>8206</v>
      </c>
      <c r="G42" s="55">
        <f>F42-E42</f>
        <v>8206</v>
      </c>
      <c r="H42" s="56" t="str">
        <f>IF(E42=0,"***",F42/E42)</f>
        <v>***</v>
      </c>
    </row>
    <row r="43" spans="1:8" ht="12.75">
      <c r="A43" s="24" t="s">
        <v>60</v>
      </c>
      <c r="B43" s="57"/>
      <c r="C43" s="58"/>
      <c r="D43" s="59" t="s">
        <v>903</v>
      </c>
      <c r="E43" s="60"/>
      <c r="F43" s="61">
        <v>7500</v>
      </c>
      <c r="G43" s="60"/>
      <c r="H43" s="61"/>
    </row>
    <row r="44" spans="1:8" ht="12.75">
      <c r="A44" s="24" t="s">
        <v>60</v>
      </c>
      <c r="B44" s="57"/>
      <c r="C44" s="58"/>
      <c r="D44" s="59" t="s">
        <v>2097</v>
      </c>
      <c r="E44" s="60"/>
      <c r="F44" s="61">
        <v>706</v>
      </c>
      <c r="G44" s="60"/>
      <c r="H44" s="61"/>
    </row>
    <row r="45" spans="1:8" ht="12.75">
      <c r="A45" s="24" t="s">
        <v>60</v>
      </c>
      <c r="B45" s="52" t="s">
        <v>916</v>
      </c>
      <c r="C45" s="53" t="s">
        <v>909</v>
      </c>
      <c r="D45" s="54" t="s">
        <v>910</v>
      </c>
      <c r="E45" s="55">
        <v>0</v>
      </c>
      <c r="F45" s="56">
        <v>6904</v>
      </c>
      <c r="G45" s="55">
        <f>F45-E45</f>
        <v>6904</v>
      </c>
      <c r="H45" s="56" t="str">
        <f>IF(E45=0,"***",F45/E45)</f>
        <v>***</v>
      </c>
    </row>
    <row r="46" spans="1:8" ht="12.75">
      <c r="A46" s="24" t="s">
        <v>60</v>
      </c>
      <c r="B46" s="57"/>
      <c r="C46" s="58"/>
      <c r="D46" s="59" t="s">
        <v>903</v>
      </c>
      <c r="E46" s="60"/>
      <c r="F46" s="61">
        <v>6240</v>
      </c>
      <c r="G46" s="60"/>
      <c r="H46" s="61"/>
    </row>
    <row r="47" spans="1:8" ht="12.75">
      <c r="A47" s="24" t="s">
        <v>60</v>
      </c>
      <c r="B47" s="57"/>
      <c r="C47" s="58"/>
      <c r="D47" s="59" t="s">
        <v>2097</v>
      </c>
      <c r="E47" s="60"/>
      <c r="F47" s="61">
        <v>664</v>
      </c>
      <c r="G47" s="60"/>
      <c r="H47" s="61"/>
    </row>
    <row r="48" spans="1:8" ht="12.75">
      <c r="A48" s="24" t="s">
        <v>60</v>
      </c>
      <c r="B48" s="52" t="s">
        <v>917</v>
      </c>
      <c r="C48" s="53" t="s">
        <v>909</v>
      </c>
      <c r="D48" s="54" t="s">
        <v>910</v>
      </c>
      <c r="E48" s="55">
        <v>0</v>
      </c>
      <c r="F48" s="56">
        <v>2852</v>
      </c>
      <c r="G48" s="55">
        <f>F48-E48</f>
        <v>2852</v>
      </c>
      <c r="H48" s="56" t="str">
        <f>IF(E48=0,"***",F48/E48)</f>
        <v>***</v>
      </c>
    </row>
    <row r="49" spans="1:8" ht="12.75">
      <c r="A49" s="24" t="s">
        <v>60</v>
      </c>
      <c r="B49" s="57"/>
      <c r="C49" s="58"/>
      <c r="D49" s="59" t="s">
        <v>903</v>
      </c>
      <c r="E49" s="60"/>
      <c r="F49" s="61">
        <v>2852</v>
      </c>
      <c r="G49" s="60"/>
      <c r="H49" s="61"/>
    </row>
    <row r="50" spans="1:8" ht="12.75">
      <c r="A50" s="24" t="s">
        <v>60</v>
      </c>
      <c r="B50" s="52" t="s">
        <v>918</v>
      </c>
      <c r="C50" s="53" t="s">
        <v>909</v>
      </c>
      <c r="D50" s="54" t="s">
        <v>910</v>
      </c>
      <c r="E50" s="55">
        <v>0</v>
      </c>
      <c r="F50" s="56">
        <v>3961</v>
      </c>
      <c r="G50" s="55">
        <f>F50-E50</f>
        <v>3961</v>
      </c>
      <c r="H50" s="56" t="str">
        <f>IF(E50=0,"***",F50/E50)</f>
        <v>***</v>
      </c>
    </row>
    <row r="51" spans="1:8" ht="12.75">
      <c r="A51" s="24" t="s">
        <v>60</v>
      </c>
      <c r="B51" s="57"/>
      <c r="C51" s="58"/>
      <c r="D51" s="59" t="s">
        <v>903</v>
      </c>
      <c r="E51" s="60"/>
      <c r="F51" s="61">
        <v>3647</v>
      </c>
      <c r="G51" s="60"/>
      <c r="H51" s="61"/>
    </row>
    <row r="52" spans="1:8" ht="12.75">
      <c r="A52" s="24" t="s">
        <v>60</v>
      </c>
      <c r="B52" s="57"/>
      <c r="C52" s="58"/>
      <c r="D52" s="59" t="s">
        <v>2097</v>
      </c>
      <c r="E52" s="60"/>
      <c r="F52" s="61">
        <v>314</v>
      </c>
      <c r="G52" s="60"/>
      <c r="H52" s="61"/>
    </row>
    <row r="53" spans="1:8" ht="12.75">
      <c r="A53" s="24" t="s">
        <v>60</v>
      </c>
      <c r="B53" s="52" t="s">
        <v>919</v>
      </c>
      <c r="C53" s="53" t="s">
        <v>909</v>
      </c>
      <c r="D53" s="54" t="s">
        <v>910</v>
      </c>
      <c r="E53" s="55">
        <v>0</v>
      </c>
      <c r="F53" s="56">
        <v>8905</v>
      </c>
      <c r="G53" s="55">
        <f>F53-E53</f>
        <v>8905</v>
      </c>
      <c r="H53" s="56" t="str">
        <f>IF(E53=0,"***",F53/E53)</f>
        <v>***</v>
      </c>
    </row>
    <row r="54" spans="1:8" ht="12.75">
      <c r="A54" s="24" t="s">
        <v>60</v>
      </c>
      <c r="B54" s="57"/>
      <c r="C54" s="58"/>
      <c r="D54" s="59" t="s">
        <v>903</v>
      </c>
      <c r="E54" s="60"/>
      <c r="F54" s="61">
        <v>6801</v>
      </c>
      <c r="G54" s="60"/>
      <c r="H54" s="61"/>
    </row>
    <row r="55" spans="1:8" ht="12.75">
      <c r="A55" s="24" t="s">
        <v>60</v>
      </c>
      <c r="B55" s="57"/>
      <c r="C55" s="58"/>
      <c r="D55" s="59" t="s">
        <v>2097</v>
      </c>
      <c r="E55" s="60"/>
      <c r="F55" s="61">
        <v>2104</v>
      </c>
      <c r="G55" s="60"/>
      <c r="H55" s="61"/>
    </row>
    <row r="56" spans="1:8" ht="12.75">
      <c r="A56" s="24" t="s">
        <v>60</v>
      </c>
      <c r="B56" s="52" t="s">
        <v>920</v>
      </c>
      <c r="C56" s="53" t="s">
        <v>909</v>
      </c>
      <c r="D56" s="54" t="s">
        <v>910</v>
      </c>
      <c r="E56" s="55">
        <v>0</v>
      </c>
      <c r="F56" s="56">
        <v>5678</v>
      </c>
      <c r="G56" s="55">
        <f>F56-E56</f>
        <v>5678</v>
      </c>
      <c r="H56" s="56" t="str">
        <f>IF(E56=0,"***",F56/E56)</f>
        <v>***</v>
      </c>
    </row>
    <row r="57" spans="1:8" ht="12.75">
      <c r="A57" s="24" t="s">
        <v>60</v>
      </c>
      <c r="B57" s="57"/>
      <c r="C57" s="58"/>
      <c r="D57" s="59" t="s">
        <v>903</v>
      </c>
      <c r="E57" s="60"/>
      <c r="F57" s="61">
        <v>5199</v>
      </c>
      <c r="G57" s="60"/>
      <c r="H57" s="61"/>
    </row>
    <row r="58" spans="1:8" ht="12.75">
      <c r="A58" s="24" t="s">
        <v>60</v>
      </c>
      <c r="B58" s="57"/>
      <c r="C58" s="58"/>
      <c r="D58" s="59" t="s">
        <v>2097</v>
      </c>
      <c r="E58" s="60"/>
      <c r="F58" s="61">
        <v>479</v>
      </c>
      <c r="G58" s="60"/>
      <c r="H58" s="61"/>
    </row>
    <row r="59" spans="1:8" ht="12.75">
      <c r="A59" s="24" t="s">
        <v>60</v>
      </c>
      <c r="B59" s="52" t="s">
        <v>921</v>
      </c>
      <c r="C59" s="53" t="s">
        <v>909</v>
      </c>
      <c r="D59" s="54" t="s">
        <v>910</v>
      </c>
      <c r="E59" s="55">
        <v>0</v>
      </c>
      <c r="F59" s="56">
        <v>7572</v>
      </c>
      <c r="G59" s="55">
        <f>F59-E59</f>
        <v>7572</v>
      </c>
      <c r="H59" s="56" t="str">
        <f>IF(E59=0,"***",F59/E59)</f>
        <v>***</v>
      </c>
    </row>
    <row r="60" spans="1:8" ht="12.75">
      <c r="A60" s="24" t="s">
        <v>60</v>
      </c>
      <c r="B60" s="57"/>
      <c r="C60" s="58"/>
      <c r="D60" s="59" t="s">
        <v>903</v>
      </c>
      <c r="E60" s="60"/>
      <c r="F60" s="61">
        <v>7251</v>
      </c>
      <c r="G60" s="60"/>
      <c r="H60" s="61"/>
    </row>
    <row r="61" spans="1:8" ht="12.75">
      <c r="A61" s="24" t="s">
        <v>60</v>
      </c>
      <c r="B61" s="57"/>
      <c r="C61" s="58"/>
      <c r="D61" s="59" t="s">
        <v>2097</v>
      </c>
      <c r="E61" s="60"/>
      <c r="F61" s="61">
        <v>321</v>
      </c>
      <c r="G61" s="60"/>
      <c r="H61" s="61"/>
    </row>
    <row r="62" spans="1:8" ht="12.75">
      <c r="A62" s="24" t="s">
        <v>60</v>
      </c>
      <c r="B62" s="52" t="s">
        <v>922</v>
      </c>
      <c r="C62" s="53" t="s">
        <v>909</v>
      </c>
      <c r="D62" s="54" t="s">
        <v>910</v>
      </c>
      <c r="E62" s="55">
        <v>0</v>
      </c>
      <c r="F62" s="56">
        <v>7114</v>
      </c>
      <c r="G62" s="55">
        <f>F62-E62</f>
        <v>7114</v>
      </c>
      <c r="H62" s="56" t="str">
        <f>IF(E62=0,"***",F62/E62)</f>
        <v>***</v>
      </c>
    </row>
    <row r="63" spans="1:8" ht="12.75">
      <c r="A63" s="24" t="s">
        <v>60</v>
      </c>
      <c r="B63" s="57"/>
      <c r="C63" s="58"/>
      <c r="D63" s="59" t="s">
        <v>903</v>
      </c>
      <c r="E63" s="60"/>
      <c r="F63" s="61">
        <v>6789</v>
      </c>
      <c r="G63" s="60"/>
      <c r="H63" s="61"/>
    </row>
    <row r="64" spans="1:8" ht="12.75">
      <c r="A64" s="24" t="s">
        <v>60</v>
      </c>
      <c r="B64" s="57"/>
      <c r="C64" s="58"/>
      <c r="D64" s="59" t="s">
        <v>2097</v>
      </c>
      <c r="E64" s="60"/>
      <c r="F64" s="61">
        <v>325</v>
      </c>
      <c r="G64" s="60"/>
      <c r="H64" s="61"/>
    </row>
    <row r="65" spans="1:8" ht="12.75">
      <c r="A65" s="24" t="s">
        <v>60</v>
      </c>
      <c r="B65" s="52" t="s">
        <v>923</v>
      </c>
      <c r="C65" s="53" t="s">
        <v>909</v>
      </c>
      <c r="D65" s="54" t="s">
        <v>910</v>
      </c>
      <c r="E65" s="55">
        <v>0</v>
      </c>
      <c r="F65" s="56">
        <v>6660</v>
      </c>
      <c r="G65" s="55">
        <f>F65-E65</f>
        <v>6660</v>
      </c>
      <c r="H65" s="56" t="str">
        <f>IF(E65=0,"***",F65/E65)</f>
        <v>***</v>
      </c>
    </row>
    <row r="66" spans="1:8" ht="12.75">
      <c r="A66" s="24" t="s">
        <v>60</v>
      </c>
      <c r="B66" s="57"/>
      <c r="C66" s="58"/>
      <c r="D66" s="59" t="s">
        <v>903</v>
      </c>
      <c r="E66" s="60"/>
      <c r="F66" s="61">
        <v>5970</v>
      </c>
      <c r="G66" s="60"/>
      <c r="H66" s="61"/>
    </row>
    <row r="67" spans="1:8" ht="12.75">
      <c r="A67" s="24" t="s">
        <v>60</v>
      </c>
      <c r="B67" s="57"/>
      <c r="C67" s="58"/>
      <c r="D67" s="59" t="s">
        <v>2097</v>
      </c>
      <c r="E67" s="60"/>
      <c r="F67" s="61">
        <v>690</v>
      </c>
      <c r="G67" s="60"/>
      <c r="H67" s="61"/>
    </row>
    <row r="68" spans="1:8" ht="12.75">
      <c r="A68" s="24" t="s">
        <v>60</v>
      </c>
      <c r="B68" s="52" t="s">
        <v>924</v>
      </c>
      <c r="C68" s="53" t="s">
        <v>925</v>
      </c>
      <c r="D68" s="54" t="s">
        <v>926</v>
      </c>
      <c r="E68" s="55">
        <v>0</v>
      </c>
      <c r="F68" s="56">
        <v>15955</v>
      </c>
      <c r="G68" s="55">
        <f>F68-E68</f>
        <v>15955</v>
      </c>
      <c r="H68" s="56" t="str">
        <f>IF(E68=0,"***",F68/E68)</f>
        <v>***</v>
      </c>
    </row>
    <row r="69" spans="1:8" ht="12.75">
      <c r="A69" s="24" t="s">
        <v>60</v>
      </c>
      <c r="B69" s="57"/>
      <c r="C69" s="58"/>
      <c r="D69" s="59" t="s">
        <v>903</v>
      </c>
      <c r="E69" s="60"/>
      <c r="F69" s="61">
        <v>12262</v>
      </c>
      <c r="G69" s="60"/>
      <c r="H69" s="61"/>
    </row>
    <row r="70" spans="1:8" ht="12.75">
      <c r="A70" s="24" t="s">
        <v>60</v>
      </c>
      <c r="B70" s="57"/>
      <c r="C70" s="58"/>
      <c r="D70" s="59" t="s">
        <v>2097</v>
      </c>
      <c r="E70" s="60"/>
      <c r="F70" s="61">
        <v>3693</v>
      </c>
      <c r="G70" s="60"/>
      <c r="H70" s="61"/>
    </row>
    <row r="71" spans="1:8" ht="12.75">
      <c r="A71" s="24" t="s">
        <v>60</v>
      </c>
      <c r="B71" s="52" t="s">
        <v>927</v>
      </c>
      <c r="C71" s="53" t="s">
        <v>925</v>
      </c>
      <c r="D71" s="54" t="s">
        <v>926</v>
      </c>
      <c r="E71" s="55">
        <v>0</v>
      </c>
      <c r="F71" s="56">
        <v>7375</v>
      </c>
      <c r="G71" s="55">
        <f>F71-E71</f>
        <v>7375</v>
      </c>
      <c r="H71" s="56" t="str">
        <f>IF(E71=0,"***",F71/E71)</f>
        <v>***</v>
      </c>
    </row>
    <row r="72" spans="1:8" ht="12.75">
      <c r="A72" s="24" t="s">
        <v>60</v>
      </c>
      <c r="B72" s="57"/>
      <c r="C72" s="58"/>
      <c r="D72" s="59" t="s">
        <v>903</v>
      </c>
      <c r="E72" s="60"/>
      <c r="F72" s="61">
        <v>5518</v>
      </c>
      <c r="G72" s="60"/>
      <c r="H72" s="61"/>
    </row>
    <row r="73" spans="1:8" ht="12.75">
      <c r="A73" s="24" t="s">
        <v>60</v>
      </c>
      <c r="B73" s="57"/>
      <c r="C73" s="58"/>
      <c r="D73" s="59" t="s">
        <v>2097</v>
      </c>
      <c r="E73" s="60"/>
      <c r="F73" s="61">
        <v>1857</v>
      </c>
      <c r="G73" s="60"/>
      <c r="H73" s="61"/>
    </row>
    <row r="74" spans="1:8" ht="12.75">
      <c r="A74" s="24" t="s">
        <v>60</v>
      </c>
      <c r="B74" s="52" t="s">
        <v>928</v>
      </c>
      <c r="C74" s="53" t="s">
        <v>925</v>
      </c>
      <c r="D74" s="54" t="s">
        <v>926</v>
      </c>
      <c r="E74" s="55">
        <v>0</v>
      </c>
      <c r="F74" s="56">
        <v>4911</v>
      </c>
      <c r="G74" s="55">
        <f>F74-E74</f>
        <v>4911</v>
      </c>
      <c r="H74" s="56" t="str">
        <f>IF(E74=0,"***",F74/E74)</f>
        <v>***</v>
      </c>
    </row>
    <row r="75" spans="1:8" ht="12.75">
      <c r="A75" s="24" t="s">
        <v>60</v>
      </c>
      <c r="B75" s="57"/>
      <c r="C75" s="58"/>
      <c r="D75" s="59" t="s">
        <v>903</v>
      </c>
      <c r="E75" s="60"/>
      <c r="F75" s="61">
        <v>3935</v>
      </c>
      <c r="G75" s="60"/>
      <c r="H75" s="61"/>
    </row>
    <row r="76" spans="1:8" ht="12.75">
      <c r="A76" s="24" t="s">
        <v>60</v>
      </c>
      <c r="B76" s="57"/>
      <c r="C76" s="58"/>
      <c r="D76" s="59" t="s">
        <v>2097</v>
      </c>
      <c r="E76" s="60"/>
      <c r="F76" s="61">
        <v>976</v>
      </c>
      <c r="G76" s="60"/>
      <c r="H76" s="61"/>
    </row>
    <row r="77" spans="1:8" ht="12.75">
      <c r="A77" s="24" t="s">
        <v>60</v>
      </c>
      <c r="B77" s="52" t="s">
        <v>929</v>
      </c>
      <c r="C77" s="53" t="s">
        <v>925</v>
      </c>
      <c r="D77" s="54" t="s">
        <v>926</v>
      </c>
      <c r="E77" s="55">
        <v>0</v>
      </c>
      <c r="F77" s="56">
        <v>8715</v>
      </c>
      <c r="G77" s="55">
        <f>F77-E77</f>
        <v>8715</v>
      </c>
      <c r="H77" s="56" t="str">
        <f>IF(E77=0,"***",F77/E77)</f>
        <v>***</v>
      </c>
    </row>
    <row r="78" spans="1:8" ht="12.75">
      <c r="A78" s="24" t="s">
        <v>60</v>
      </c>
      <c r="B78" s="57"/>
      <c r="C78" s="58"/>
      <c r="D78" s="59" t="s">
        <v>903</v>
      </c>
      <c r="E78" s="60"/>
      <c r="F78" s="61">
        <v>6971</v>
      </c>
      <c r="G78" s="60"/>
      <c r="H78" s="61"/>
    </row>
    <row r="79" spans="1:8" ht="12.75">
      <c r="A79" s="24" t="s">
        <v>60</v>
      </c>
      <c r="B79" s="57"/>
      <c r="C79" s="58"/>
      <c r="D79" s="59" t="s">
        <v>2097</v>
      </c>
      <c r="E79" s="60"/>
      <c r="F79" s="61">
        <v>1744</v>
      </c>
      <c r="G79" s="60"/>
      <c r="H79" s="61"/>
    </row>
    <row r="80" spans="1:8" ht="12.75">
      <c r="A80" s="24" t="s">
        <v>60</v>
      </c>
      <c r="B80" s="52" t="s">
        <v>930</v>
      </c>
      <c r="C80" s="53" t="s">
        <v>931</v>
      </c>
      <c r="D80" s="54" t="s">
        <v>932</v>
      </c>
      <c r="E80" s="55">
        <v>0</v>
      </c>
      <c r="F80" s="56">
        <v>25471</v>
      </c>
      <c r="G80" s="55">
        <f>F80-E80</f>
        <v>25471</v>
      </c>
      <c r="H80" s="56" t="str">
        <f>IF(E80=0,"***",F80/E80)</f>
        <v>***</v>
      </c>
    </row>
    <row r="81" spans="1:8" ht="12.75">
      <c r="A81" s="24" t="s">
        <v>60</v>
      </c>
      <c r="B81" s="57"/>
      <c r="C81" s="58"/>
      <c r="D81" s="59" t="s">
        <v>903</v>
      </c>
      <c r="E81" s="60"/>
      <c r="F81" s="61">
        <v>14831</v>
      </c>
      <c r="G81" s="60"/>
      <c r="H81" s="61"/>
    </row>
    <row r="82" spans="1:8" ht="12.75">
      <c r="A82" s="24" t="s">
        <v>60</v>
      </c>
      <c r="B82" s="57"/>
      <c r="C82" s="58"/>
      <c r="D82" s="59" t="s">
        <v>2097</v>
      </c>
      <c r="E82" s="60"/>
      <c r="F82" s="61">
        <v>10640</v>
      </c>
      <c r="G82" s="60"/>
      <c r="H82" s="61"/>
    </row>
    <row r="83" spans="1:8" ht="12.75">
      <c r="A83" s="24" t="s">
        <v>60</v>
      </c>
      <c r="B83" s="52" t="s">
        <v>933</v>
      </c>
      <c r="C83" s="53" t="s">
        <v>931</v>
      </c>
      <c r="D83" s="54" t="s">
        <v>932</v>
      </c>
      <c r="E83" s="55">
        <v>0</v>
      </c>
      <c r="F83" s="56">
        <v>31132</v>
      </c>
      <c r="G83" s="55">
        <f>F83-E83</f>
        <v>31132</v>
      </c>
      <c r="H83" s="56" t="str">
        <f>IF(E83=0,"***",F83/E83)</f>
        <v>***</v>
      </c>
    </row>
    <row r="84" spans="1:8" ht="12.75">
      <c r="A84" s="24" t="s">
        <v>60</v>
      </c>
      <c r="B84" s="57"/>
      <c r="C84" s="58"/>
      <c r="D84" s="59" t="s">
        <v>903</v>
      </c>
      <c r="E84" s="60"/>
      <c r="F84" s="61">
        <v>26027</v>
      </c>
      <c r="G84" s="60"/>
      <c r="H84" s="61"/>
    </row>
    <row r="85" spans="1:8" ht="12.75">
      <c r="A85" s="24" t="s">
        <v>60</v>
      </c>
      <c r="B85" s="57"/>
      <c r="C85" s="58"/>
      <c r="D85" s="59" t="s">
        <v>2097</v>
      </c>
      <c r="E85" s="60"/>
      <c r="F85" s="61">
        <v>5105</v>
      </c>
      <c r="G85" s="60"/>
      <c r="H85" s="61"/>
    </row>
    <row r="86" spans="1:8" ht="12.75">
      <c r="A86" s="24" t="s">
        <v>60</v>
      </c>
      <c r="B86" s="52" t="s">
        <v>934</v>
      </c>
      <c r="C86" s="53" t="s">
        <v>931</v>
      </c>
      <c r="D86" s="54" t="s">
        <v>932</v>
      </c>
      <c r="E86" s="55">
        <v>0</v>
      </c>
      <c r="F86" s="56">
        <v>17701</v>
      </c>
      <c r="G86" s="55">
        <f>F86-E86</f>
        <v>17701</v>
      </c>
      <c r="H86" s="56" t="str">
        <f>IF(E86=0,"***",F86/E86)</f>
        <v>***</v>
      </c>
    </row>
    <row r="87" spans="1:8" ht="12.75">
      <c r="A87" s="24" t="s">
        <v>60</v>
      </c>
      <c r="B87" s="57"/>
      <c r="C87" s="58"/>
      <c r="D87" s="59" t="s">
        <v>903</v>
      </c>
      <c r="E87" s="60"/>
      <c r="F87" s="61">
        <v>14698</v>
      </c>
      <c r="G87" s="60"/>
      <c r="H87" s="61"/>
    </row>
    <row r="88" spans="1:8" ht="12.75">
      <c r="A88" s="24" t="s">
        <v>60</v>
      </c>
      <c r="B88" s="57"/>
      <c r="C88" s="58"/>
      <c r="D88" s="59" t="s">
        <v>2097</v>
      </c>
      <c r="E88" s="60"/>
      <c r="F88" s="61">
        <v>3003</v>
      </c>
      <c r="G88" s="60"/>
      <c r="H88" s="61"/>
    </row>
    <row r="89" spans="1:8" ht="12.75">
      <c r="A89" s="24" t="s">
        <v>60</v>
      </c>
      <c r="B89" s="52" t="s">
        <v>935</v>
      </c>
      <c r="C89" s="53" t="s">
        <v>931</v>
      </c>
      <c r="D89" s="54" t="s">
        <v>932</v>
      </c>
      <c r="E89" s="55">
        <v>0</v>
      </c>
      <c r="F89" s="56">
        <v>41022</v>
      </c>
      <c r="G89" s="55">
        <f>F89-E89</f>
        <v>41022</v>
      </c>
      <c r="H89" s="56" t="str">
        <f>IF(E89=0,"***",F89/E89)</f>
        <v>***</v>
      </c>
    </row>
    <row r="90" spans="1:8" ht="12.75">
      <c r="A90" s="24" t="s">
        <v>60</v>
      </c>
      <c r="B90" s="57"/>
      <c r="C90" s="58"/>
      <c r="D90" s="59" t="s">
        <v>903</v>
      </c>
      <c r="E90" s="60"/>
      <c r="F90" s="61">
        <v>33993</v>
      </c>
      <c r="G90" s="60"/>
      <c r="H90" s="61"/>
    </row>
    <row r="91" spans="1:8" ht="12.75">
      <c r="A91" s="24" t="s">
        <v>60</v>
      </c>
      <c r="B91" s="57"/>
      <c r="C91" s="58"/>
      <c r="D91" s="59" t="s">
        <v>2097</v>
      </c>
      <c r="E91" s="60"/>
      <c r="F91" s="61">
        <v>7029</v>
      </c>
      <c r="G91" s="60"/>
      <c r="H91" s="61"/>
    </row>
    <row r="92" spans="1:8" ht="12.75">
      <c r="A92" s="24" t="s">
        <v>60</v>
      </c>
      <c r="B92" s="52" t="s">
        <v>936</v>
      </c>
      <c r="C92" s="53" t="s">
        <v>931</v>
      </c>
      <c r="D92" s="54" t="s">
        <v>932</v>
      </c>
      <c r="E92" s="55">
        <v>0</v>
      </c>
      <c r="F92" s="56">
        <v>24454</v>
      </c>
      <c r="G92" s="55">
        <f>F92-E92</f>
        <v>24454</v>
      </c>
      <c r="H92" s="56" t="str">
        <f>IF(E92=0,"***",F92/E92)</f>
        <v>***</v>
      </c>
    </row>
    <row r="93" spans="1:8" ht="12.75">
      <c r="A93" s="24" t="s">
        <v>60</v>
      </c>
      <c r="B93" s="57"/>
      <c r="C93" s="58"/>
      <c r="D93" s="59" t="s">
        <v>903</v>
      </c>
      <c r="E93" s="60"/>
      <c r="F93" s="61">
        <v>19154</v>
      </c>
      <c r="G93" s="60"/>
      <c r="H93" s="61"/>
    </row>
    <row r="94" spans="1:8" ht="12.75">
      <c r="A94" s="24" t="s">
        <v>60</v>
      </c>
      <c r="B94" s="57"/>
      <c r="C94" s="58"/>
      <c r="D94" s="59" t="s">
        <v>2097</v>
      </c>
      <c r="E94" s="60"/>
      <c r="F94" s="61">
        <v>5300</v>
      </c>
      <c r="G94" s="60"/>
      <c r="H94" s="61"/>
    </row>
    <row r="95" spans="1:8" ht="12.75">
      <c r="A95" s="24" t="s">
        <v>60</v>
      </c>
      <c r="B95" s="52" t="s">
        <v>937</v>
      </c>
      <c r="C95" s="53" t="s">
        <v>931</v>
      </c>
      <c r="D95" s="54" t="s">
        <v>932</v>
      </c>
      <c r="E95" s="55">
        <v>0</v>
      </c>
      <c r="F95" s="56">
        <v>20520</v>
      </c>
      <c r="G95" s="55">
        <f>F95-E95</f>
        <v>20520</v>
      </c>
      <c r="H95" s="56" t="str">
        <f>IF(E95=0,"***",F95/E95)</f>
        <v>***</v>
      </c>
    </row>
    <row r="96" spans="1:8" ht="12.75">
      <c r="A96" s="24" t="s">
        <v>60</v>
      </c>
      <c r="B96" s="57"/>
      <c r="C96" s="58"/>
      <c r="D96" s="59" t="s">
        <v>903</v>
      </c>
      <c r="E96" s="60"/>
      <c r="F96" s="61">
        <v>16021</v>
      </c>
      <c r="G96" s="60"/>
      <c r="H96" s="61"/>
    </row>
    <row r="97" spans="1:8" ht="12.75">
      <c r="A97" s="24" t="s">
        <v>60</v>
      </c>
      <c r="B97" s="57"/>
      <c r="C97" s="58"/>
      <c r="D97" s="59" t="s">
        <v>2097</v>
      </c>
      <c r="E97" s="60"/>
      <c r="F97" s="61">
        <v>4499</v>
      </c>
      <c r="G97" s="60"/>
      <c r="H97" s="61"/>
    </row>
    <row r="98" spans="1:8" ht="12.75">
      <c r="A98" s="24" t="s">
        <v>60</v>
      </c>
      <c r="B98" s="52" t="s">
        <v>938</v>
      </c>
      <c r="C98" s="53" t="s">
        <v>931</v>
      </c>
      <c r="D98" s="54" t="s">
        <v>932</v>
      </c>
      <c r="E98" s="55">
        <v>0</v>
      </c>
      <c r="F98" s="56">
        <v>18190</v>
      </c>
      <c r="G98" s="55">
        <f>F98-E98</f>
        <v>18190</v>
      </c>
      <c r="H98" s="56" t="str">
        <f>IF(E98=0,"***",F98/E98)</f>
        <v>***</v>
      </c>
    </row>
    <row r="99" spans="1:8" ht="12.75">
      <c r="A99" s="24" t="s">
        <v>60</v>
      </c>
      <c r="B99" s="57"/>
      <c r="C99" s="58"/>
      <c r="D99" s="59" t="s">
        <v>903</v>
      </c>
      <c r="E99" s="60"/>
      <c r="F99" s="61">
        <v>14632</v>
      </c>
      <c r="G99" s="60"/>
      <c r="H99" s="61"/>
    </row>
    <row r="100" spans="1:8" ht="12.75">
      <c r="A100" s="24" t="s">
        <v>60</v>
      </c>
      <c r="B100" s="57"/>
      <c r="C100" s="58"/>
      <c r="D100" s="59" t="s">
        <v>2097</v>
      </c>
      <c r="E100" s="60"/>
      <c r="F100" s="61">
        <v>3558</v>
      </c>
      <c r="G100" s="60"/>
      <c r="H100" s="61"/>
    </row>
    <row r="101" spans="1:8" ht="12.75">
      <c r="A101" s="24" t="s">
        <v>60</v>
      </c>
      <c r="B101" s="52" t="s">
        <v>939</v>
      </c>
      <c r="C101" s="53" t="s">
        <v>931</v>
      </c>
      <c r="D101" s="54" t="s">
        <v>932</v>
      </c>
      <c r="E101" s="55">
        <v>0</v>
      </c>
      <c r="F101" s="56">
        <v>35318</v>
      </c>
      <c r="G101" s="55">
        <f>F101-E101</f>
        <v>35318</v>
      </c>
      <c r="H101" s="56" t="str">
        <f>IF(E101=0,"***",F101/E101)</f>
        <v>***</v>
      </c>
    </row>
    <row r="102" spans="1:8" ht="12.75">
      <c r="A102" s="24" t="s">
        <v>60</v>
      </c>
      <c r="B102" s="57"/>
      <c r="C102" s="58"/>
      <c r="D102" s="59" t="s">
        <v>903</v>
      </c>
      <c r="E102" s="60"/>
      <c r="F102" s="61">
        <v>27593</v>
      </c>
      <c r="G102" s="60"/>
      <c r="H102" s="61"/>
    </row>
    <row r="103" spans="1:8" ht="12.75">
      <c r="A103" s="24" t="s">
        <v>60</v>
      </c>
      <c r="B103" s="57"/>
      <c r="C103" s="58"/>
      <c r="D103" s="59" t="s">
        <v>2097</v>
      </c>
      <c r="E103" s="60"/>
      <c r="F103" s="61">
        <v>7725</v>
      </c>
      <c r="G103" s="60"/>
      <c r="H103" s="61"/>
    </row>
    <row r="104" spans="1:8" ht="12.75">
      <c r="A104" s="24" t="s">
        <v>60</v>
      </c>
      <c r="B104" s="52" t="s">
        <v>940</v>
      </c>
      <c r="C104" s="53" t="s">
        <v>931</v>
      </c>
      <c r="D104" s="54" t="s">
        <v>932</v>
      </c>
      <c r="E104" s="55">
        <v>0</v>
      </c>
      <c r="F104" s="56">
        <v>28018</v>
      </c>
      <c r="G104" s="55">
        <f>F104-E104</f>
        <v>28018</v>
      </c>
      <c r="H104" s="56" t="str">
        <f>IF(E104=0,"***",F104/E104)</f>
        <v>***</v>
      </c>
    </row>
    <row r="105" spans="1:8" ht="12.75">
      <c r="A105" s="24" t="s">
        <v>60</v>
      </c>
      <c r="B105" s="57"/>
      <c r="C105" s="58"/>
      <c r="D105" s="59" t="s">
        <v>903</v>
      </c>
      <c r="E105" s="60"/>
      <c r="F105" s="61">
        <v>22300</v>
      </c>
      <c r="G105" s="60"/>
      <c r="H105" s="61"/>
    </row>
    <row r="106" spans="1:8" ht="12.75">
      <c r="A106" s="24" t="s">
        <v>60</v>
      </c>
      <c r="B106" s="57"/>
      <c r="C106" s="58"/>
      <c r="D106" s="59" t="s">
        <v>2097</v>
      </c>
      <c r="E106" s="60"/>
      <c r="F106" s="61">
        <v>5718</v>
      </c>
      <c r="G106" s="60"/>
      <c r="H106" s="61"/>
    </row>
    <row r="107" spans="1:8" ht="12.75">
      <c r="A107" s="24" t="s">
        <v>60</v>
      </c>
      <c r="B107" s="52" t="s">
        <v>941</v>
      </c>
      <c r="C107" s="53" t="s">
        <v>931</v>
      </c>
      <c r="D107" s="54" t="s">
        <v>932</v>
      </c>
      <c r="E107" s="55">
        <v>0</v>
      </c>
      <c r="F107" s="56">
        <v>73538</v>
      </c>
      <c r="G107" s="55">
        <f>F107-E107</f>
        <v>73538</v>
      </c>
      <c r="H107" s="56" t="str">
        <f>IF(E107=0,"***",F107/E107)</f>
        <v>***</v>
      </c>
    </row>
    <row r="108" spans="1:8" ht="12.75">
      <c r="A108" s="24" t="s">
        <v>60</v>
      </c>
      <c r="B108" s="57"/>
      <c r="C108" s="58"/>
      <c r="D108" s="59" t="s">
        <v>903</v>
      </c>
      <c r="E108" s="60"/>
      <c r="F108" s="61">
        <v>32122</v>
      </c>
      <c r="G108" s="60"/>
      <c r="H108" s="61"/>
    </row>
    <row r="109" spans="1:8" ht="12.75">
      <c r="A109" s="24" t="s">
        <v>60</v>
      </c>
      <c r="B109" s="57"/>
      <c r="C109" s="58"/>
      <c r="D109" s="59" t="s">
        <v>2097</v>
      </c>
      <c r="E109" s="60"/>
      <c r="F109" s="61">
        <v>41416</v>
      </c>
      <c r="G109" s="60"/>
      <c r="H109" s="61"/>
    </row>
    <row r="110" spans="1:8" ht="12.75">
      <c r="A110" s="24" t="s">
        <v>60</v>
      </c>
      <c r="B110" s="52" t="s">
        <v>942</v>
      </c>
      <c r="C110" s="53" t="s">
        <v>931</v>
      </c>
      <c r="D110" s="54" t="s">
        <v>932</v>
      </c>
      <c r="E110" s="55">
        <v>0</v>
      </c>
      <c r="F110" s="56">
        <v>31319</v>
      </c>
      <c r="G110" s="55">
        <f>F110-E110</f>
        <v>31319</v>
      </c>
      <c r="H110" s="56" t="str">
        <f>IF(E110=0,"***",F110/E110)</f>
        <v>***</v>
      </c>
    </row>
    <row r="111" spans="1:8" ht="12.75">
      <c r="A111" s="24" t="s">
        <v>60</v>
      </c>
      <c r="B111" s="57"/>
      <c r="C111" s="58"/>
      <c r="D111" s="59" t="s">
        <v>903</v>
      </c>
      <c r="E111" s="60"/>
      <c r="F111" s="61">
        <v>26319</v>
      </c>
      <c r="G111" s="60"/>
      <c r="H111" s="61"/>
    </row>
    <row r="112" spans="1:8" ht="12.75">
      <c r="A112" s="24" t="s">
        <v>60</v>
      </c>
      <c r="B112" s="57"/>
      <c r="C112" s="58"/>
      <c r="D112" s="59" t="s">
        <v>2097</v>
      </c>
      <c r="E112" s="60"/>
      <c r="F112" s="61">
        <v>5000</v>
      </c>
      <c r="G112" s="60"/>
      <c r="H112" s="61"/>
    </row>
    <row r="113" spans="1:8" ht="12.75">
      <c r="A113" s="24" t="s">
        <v>60</v>
      </c>
      <c r="B113" s="52" t="s">
        <v>943</v>
      </c>
      <c r="C113" s="53" t="s">
        <v>931</v>
      </c>
      <c r="D113" s="54" t="s">
        <v>932</v>
      </c>
      <c r="E113" s="55">
        <v>0</v>
      </c>
      <c r="F113" s="56">
        <v>23732</v>
      </c>
      <c r="G113" s="55">
        <f>F113-E113</f>
        <v>23732</v>
      </c>
      <c r="H113" s="56" t="str">
        <f>IF(E113=0,"***",F113/E113)</f>
        <v>***</v>
      </c>
    </row>
    <row r="114" spans="1:8" ht="12.75">
      <c r="A114" s="24" t="s">
        <v>60</v>
      </c>
      <c r="B114" s="57"/>
      <c r="C114" s="58"/>
      <c r="D114" s="59" t="s">
        <v>903</v>
      </c>
      <c r="E114" s="60"/>
      <c r="F114" s="61">
        <v>19205</v>
      </c>
      <c r="G114" s="60"/>
      <c r="H114" s="61"/>
    </row>
    <row r="115" spans="1:8" ht="12.75">
      <c r="A115" s="24" t="s">
        <v>60</v>
      </c>
      <c r="B115" s="57"/>
      <c r="C115" s="58"/>
      <c r="D115" s="59" t="s">
        <v>2097</v>
      </c>
      <c r="E115" s="60"/>
      <c r="F115" s="61">
        <v>4527</v>
      </c>
      <c r="G115" s="60"/>
      <c r="H115" s="61"/>
    </row>
    <row r="116" spans="1:8" ht="12.75">
      <c r="A116" s="24" t="s">
        <v>60</v>
      </c>
      <c r="B116" s="52" t="s">
        <v>944</v>
      </c>
      <c r="C116" s="53" t="s">
        <v>931</v>
      </c>
      <c r="D116" s="54" t="s">
        <v>932</v>
      </c>
      <c r="E116" s="55">
        <v>0</v>
      </c>
      <c r="F116" s="56">
        <v>31028</v>
      </c>
      <c r="G116" s="55">
        <f>F116-E116</f>
        <v>31028</v>
      </c>
      <c r="H116" s="56" t="str">
        <f>IF(E116=0,"***",F116/E116)</f>
        <v>***</v>
      </c>
    </row>
    <row r="117" spans="1:8" ht="12.75">
      <c r="A117" s="24" t="s">
        <v>60</v>
      </c>
      <c r="B117" s="57"/>
      <c r="C117" s="58"/>
      <c r="D117" s="59" t="s">
        <v>903</v>
      </c>
      <c r="E117" s="60"/>
      <c r="F117" s="61">
        <v>27791</v>
      </c>
      <c r="G117" s="60"/>
      <c r="H117" s="61"/>
    </row>
    <row r="118" spans="1:8" ht="12.75">
      <c r="A118" s="24" t="s">
        <v>60</v>
      </c>
      <c r="B118" s="57"/>
      <c r="C118" s="58"/>
      <c r="D118" s="59" t="s">
        <v>2097</v>
      </c>
      <c r="E118" s="60"/>
      <c r="F118" s="61">
        <v>3237</v>
      </c>
      <c r="G118" s="60"/>
      <c r="H118" s="61"/>
    </row>
    <row r="119" spans="1:8" ht="12.75">
      <c r="A119" s="24" t="s">
        <v>60</v>
      </c>
      <c r="B119" s="52" t="s">
        <v>945</v>
      </c>
      <c r="C119" s="53" t="s">
        <v>931</v>
      </c>
      <c r="D119" s="54" t="s">
        <v>932</v>
      </c>
      <c r="E119" s="55">
        <v>0</v>
      </c>
      <c r="F119" s="56">
        <v>19994</v>
      </c>
      <c r="G119" s="55">
        <f>F119-E119</f>
        <v>19994</v>
      </c>
      <c r="H119" s="56" t="str">
        <f>IF(E119=0,"***",F119/E119)</f>
        <v>***</v>
      </c>
    </row>
    <row r="120" spans="1:8" ht="12.75">
      <c r="A120" s="24" t="s">
        <v>60</v>
      </c>
      <c r="B120" s="57"/>
      <c r="C120" s="58"/>
      <c r="D120" s="59" t="s">
        <v>903</v>
      </c>
      <c r="E120" s="60"/>
      <c r="F120" s="61">
        <v>16583</v>
      </c>
      <c r="G120" s="60"/>
      <c r="H120" s="61"/>
    </row>
    <row r="121" spans="1:8" ht="12.75">
      <c r="A121" s="24" t="s">
        <v>60</v>
      </c>
      <c r="B121" s="57"/>
      <c r="C121" s="58"/>
      <c r="D121" s="59" t="s">
        <v>2097</v>
      </c>
      <c r="E121" s="60"/>
      <c r="F121" s="61">
        <v>3411</v>
      </c>
      <c r="G121" s="60"/>
      <c r="H121" s="61"/>
    </row>
    <row r="122" spans="1:8" ht="12.75">
      <c r="A122" s="24" t="s">
        <v>60</v>
      </c>
      <c r="B122" s="52" t="s">
        <v>946</v>
      </c>
      <c r="C122" s="53" t="s">
        <v>931</v>
      </c>
      <c r="D122" s="54" t="s">
        <v>932</v>
      </c>
      <c r="E122" s="55">
        <v>0</v>
      </c>
      <c r="F122" s="56">
        <v>29100</v>
      </c>
      <c r="G122" s="55">
        <f>F122-E122</f>
        <v>29100</v>
      </c>
      <c r="H122" s="56" t="str">
        <f>IF(E122=0,"***",F122/E122)</f>
        <v>***</v>
      </c>
    </row>
    <row r="123" spans="1:8" ht="12.75">
      <c r="A123" s="24" t="s">
        <v>60</v>
      </c>
      <c r="B123" s="57"/>
      <c r="C123" s="58"/>
      <c r="D123" s="59" t="s">
        <v>903</v>
      </c>
      <c r="E123" s="60"/>
      <c r="F123" s="61">
        <v>23800</v>
      </c>
      <c r="G123" s="60"/>
      <c r="H123" s="61"/>
    </row>
    <row r="124" spans="1:8" ht="12.75">
      <c r="A124" s="24" t="s">
        <v>60</v>
      </c>
      <c r="B124" s="57"/>
      <c r="C124" s="58"/>
      <c r="D124" s="59" t="s">
        <v>2097</v>
      </c>
      <c r="E124" s="60"/>
      <c r="F124" s="61">
        <v>5300</v>
      </c>
      <c r="G124" s="60"/>
      <c r="H124" s="61"/>
    </row>
    <row r="125" spans="1:8" ht="12.75">
      <c r="A125" s="24" t="s">
        <v>60</v>
      </c>
      <c r="B125" s="52" t="s">
        <v>947</v>
      </c>
      <c r="C125" s="53" t="s">
        <v>931</v>
      </c>
      <c r="D125" s="54" t="s">
        <v>932</v>
      </c>
      <c r="E125" s="55">
        <v>0</v>
      </c>
      <c r="F125" s="56">
        <v>24907</v>
      </c>
      <c r="G125" s="55">
        <f>F125-E125</f>
        <v>24907</v>
      </c>
      <c r="H125" s="56" t="str">
        <f>IF(E125=0,"***",F125/E125)</f>
        <v>***</v>
      </c>
    </row>
    <row r="126" spans="1:8" ht="12.75">
      <c r="A126" s="24" t="s">
        <v>60</v>
      </c>
      <c r="B126" s="57"/>
      <c r="C126" s="58"/>
      <c r="D126" s="59" t="s">
        <v>903</v>
      </c>
      <c r="E126" s="60"/>
      <c r="F126" s="61">
        <v>20580</v>
      </c>
      <c r="G126" s="60"/>
      <c r="H126" s="61"/>
    </row>
    <row r="127" spans="1:8" ht="12.75">
      <c r="A127" s="24" t="s">
        <v>60</v>
      </c>
      <c r="B127" s="57"/>
      <c r="C127" s="58"/>
      <c r="D127" s="59" t="s">
        <v>2097</v>
      </c>
      <c r="E127" s="60"/>
      <c r="F127" s="61">
        <v>4327</v>
      </c>
      <c r="G127" s="60"/>
      <c r="H127" s="61"/>
    </row>
    <row r="128" spans="1:8" ht="12.75">
      <c r="A128" s="24" t="s">
        <v>60</v>
      </c>
      <c r="B128" s="52" t="s">
        <v>948</v>
      </c>
      <c r="C128" s="53" t="s">
        <v>931</v>
      </c>
      <c r="D128" s="54" t="s">
        <v>932</v>
      </c>
      <c r="E128" s="55">
        <v>0</v>
      </c>
      <c r="F128" s="56">
        <v>37488</v>
      </c>
      <c r="G128" s="55">
        <f>F128-E128</f>
        <v>37488</v>
      </c>
      <c r="H128" s="56" t="str">
        <f>IF(E128=0,"***",F128/E128)</f>
        <v>***</v>
      </c>
    </row>
    <row r="129" spans="1:8" ht="12.75">
      <c r="A129" s="24" t="s">
        <v>60</v>
      </c>
      <c r="B129" s="57"/>
      <c r="C129" s="58"/>
      <c r="D129" s="59" t="s">
        <v>903</v>
      </c>
      <c r="E129" s="60"/>
      <c r="F129" s="61">
        <v>30657</v>
      </c>
      <c r="G129" s="60"/>
      <c r="H129" s="61"/>
    </row>
    <row r="130" spans="1:8" ht="12.75">
      <c r="A130" s="24" t="s">
        <v>60</v>
      </c>
      <c r="B130" s="57"/>
      <c r="C130" s="58"/>
      <c r="D130" s="59" t="s">
        <v>2097</v>
      </c>
      <c r="E130" s="60"/>
      <c r="F130" s="61">
        <v>6831</v>
      </c>
      <c r="G130" s="60"/>
      <c r="H130" s="61"/>
    </row>
    <row r="131" spans="1:8" ht="12.75">
      <c r="A131" s="24" t="s">
        <v>60</v>
      </c>
      <c r="B131" s="52" t="s">
        <v>949</v>
      </c>
      <c r="C131" s="53" t="s">
        <v>931</v>
      </c>
      <c r="D131" s="54" t="s">
        <v>932</v>
      </c>
      <c r="E131" s="55">
        <v>0</v>
      </c>
      <c r="F131" s="56">
        <v>13506</v>
      </c>
      <c r="G131" s="55">
        <f>F131-E131</f>
        <v>13506</v>
      </c>
      <c r="H131" s="56" t="str">
        <f>IF(E131=0,"***",F131/E131)</f>
        <v>***</v>
      </c>
    </row>
    <row r="132" spans="1:8" ht="12.75">
      <c r="A132" s="24" t="s">
        <v>60</v>
      </c>
      <c r="B132" s="57"/>
      <c r="C132" s="58"/>
      <c r="D132" s="59" t="s">
        <v>903</v>
      </c>
      <c r="E132" s="60"/>
      <c r="F132" s="61">
        <v>11323</v>
      </c>
      <c r="G132" s="60"/>
      <c r="H132" s="61"/>
    </row>
    <row r="133" spans="1:8" ht="12.75">
      <c r="A133" s="24" t="s">
        <v>60</v>
      </c>
      <c r="B133" s="57"/>
      <c r="C133" s="58"/>
      <c r="D133" s="59" t="s">
        <v>2097</v>
      </c>
      <c r="E133" s="60"/>
      <c r="F133" s="61">
        <v>2183</v>
      </c>
      <c r="G133" s="60"/>
      <c r="H133" s="61"/>
    </row>
    <row r="134" spans="1:8" ht="12.75">
      <c r="A134" s="24" t="s">
        <v>60</v>
      </c>
      <c r="B134" s="52" t="s">
        <v>950</v>
      </c>
      <c r="C134" s="53" t="s">
        <v>931</v>
      </c>
      <c r="D134" s="54" t="s">
        <v>932</v>
      </c>
      <c r="E134" s="55">
        <v>0</v>
      </c>
      <c r="F134" s="56">
        <v>20663</v>
      </c>
      <c r="G134" s="55">
        <f>F134-E134</f>
        <v>20663</v>
      </c>
      <c r="H134" s="56" t="str">
        <f>IF(E134=0,"***",F134/E134)</f>
        <v>***</v>
      </c>
    </row>
    <row r="135" spans="1:8" ht="12.75">
      <c r="A135" s="24" t="s">
        <v>60</v>
      </c>
      <c r="B135" s="57"/>
      <c r="C135" s="58"/>
      <c r="D135" s="59" t="s">
        <v>903</v>
      </c>
      <c r="E135" s="60"/>
      <c r="F135" s="61">
        <v>17062</v>
      </c>
      <c r="G135" s="60"/>
      <c r="H135" s="61"/>
    </row>
    <row r="136" spans="1:8" ht="12.75">
      <c r="A136" s="24" t="s">
        <v>60</v>
      </c>
      <c r="B136" s="57"/>
      <c r="C136" s="58"/>
      <c r="D136" s="59" t="s">
        <v>2097</v>
      </c>
      <c r="E136" s="60"/>
      <c r="F136" s="61">
        <v>3601</v>
      </c>
      <c r="G136" s="60"/>
      <c r="H136" s="61"/>
    </row>
    <row r="137" spans="1:8" ht="12.75">
      <c r="A137" s="24" t="s">
        <v>60</v>
      </c>
      <c r="B137" s="52" t="s">
        <v>951</v>
      </c>
      <c r="C137" s="53" t="s">
        <v>931</v>
      </c>
      <c r="D137" s="54" t="s">
        <v>932</v>
      </c>
      <c r="E137" s="55">
        <v>0</v>
      </c>
      <c r="F137" s="56">
        <v>27772</v>
      </c>
      <c r="G137" s="55">
        <f>F137-E137</f>
        <v>27772</v>
      </c>
      <c r="H137" s="56" t="str">
        <f>IF(E137=0,"***",F137/E137)</f>
        <v>***</v>
      </c>
    </row>
    <row r="138" spans="1:8" ht="12.75">
      <c r="A138" s="24" t="s">
        <v>60</v>
      </c>
      <c r="B138" s="57"/>
      <c r="C138" s="58"/>
      <c r="D138" s="59" t="s">
        <v>903</v>
      </c>
      <c r="E138" s="60"/>
      <c r="F138" s="61">
        <v>22065</v>
      </c>
      <c r="G138" s="60"/>
      <c r="H138" s="61"/>
    </row>
    <row r="139" spans="1:8" ht="12.75">
      <c r="A139" s="24" t="s">
        <v>60</v>
      </c>
      <c r="B139" s="57"/>
      <c r="C139" s="58"/>
      <c r="D139" s="59" t="s">
        <v>2097</v>
      </c>
      <c r="E139" s="60"/>
      <c r="F139" s="61">
        <v>5707</v>
      </c>
      <c r="G139" s="60"/>
      <c r="H139" s="61"/>
    </row>
    <row r="140" spans="1:8" ht="12.75">
      <c r="A140" s="24" t="s">
        <v>60</v>
      </c>
      <c r="B140" s="52" t="s">
        <v>952</v>
      </c>
      <c r="C140" s="53" t="s">
        <v>931</v>
      </c>
      <c r="D140" s="54" t="s">
        <v>932</v>
      </c>
      <c r="E140" s="55">
        <v>0</v>
      </c>
      <c r="F140" s="56">
        <v>29951</v>
      </c>
      <c r="G140" s="55">
        <f>F140-E140</f>
        <v>29951</v>
      </c>
      <c r="H140" s="56" t="str">
        <f>IF(E140=0,"***",F140/E140)</f>
        <v>***</v>
      </c>
    </row>
    <row r="141" spans="1:8" ht="12.75">
      <c r="A141" s="24" t="s">
        <v>60</v>
      </c>
      <c r="B141" s="57"/>
      <c r="C141" s="58"/>
      <c r="D141" s="59" t="s">
        <v>903</v>
      </c>
      <c r="E141" s="60"/>
      <c r="F141" s="61">
        <v>23218</v>
      </c>
      <c r="G141" s="60"/>
      <c r="H141" s="61"/>
    </row>
    <row r="142" spans="1:8" ht="12.75">
      <c r="A142" s="24" t="s">
        <v>60</v>
      </c>
      <c r="B142" s="57"/>
      <c r="C142" s="58"/>
      <c r="D142" s="59" t="s">
        <v>2097</v>
      </c>
      <c r="E142" s="60"/>
      <c r="F142" s="61">
        <v>6733</v>
      </c>
      <c r="G142" s="60"/>
      <c r="H142" s="61"/>
    </row>
    <row r="143" spans="1:8" ht="12.75">
      <c r="A143" s="24" t="s">
        <v>60</v>
      </c>
      <c r="B143" s="52" t="s">
        <v>953</v>
      </c>
      <c r="C143" s="53" t="s">
        <v>931</v>
      </c>
      <c r="D143" s="54" t="s">
        <v>932</v>
      </c>
      <c r="E143" s="55">
        <v>0</v>
      </c>
      <c r="F143" s="56">
        <v>16369</v>
      </c>
      <c r="G143" s="55">
        <f>F143-E143</f>
        <v>16369</v>
      </c>
      <c r="H143" s="56" t="str">
        <f>IF(E143=0,"***",F143/E143)</f>
        <v>***</v>
      </c>
    </row>
    <row r="144" spans="1:8" ht="12.75">
      <c r="A144" s="24" t="s">
        <v>60</v>
      </c>
      <c r="B144" s="57"/>
      <c r="C144" s="58"/>
      <c r="D144" s="59" t="s">
        <v>903</v>
      </c>
      <c r="E144" s="60"/>
      <c r="F144" s="61">
        <v>13866</v>
      </c>
      <c r="G144" s="60"/>
      <c r="H144" s="61"/>
    </row>
    <row r="145" spans="1:8" ht="12.75">
      <c r="A145" s="24" t="s">
        <v>60</v>
      </c>
      <c r="B145" s="57"/>
      <c r="C145" s="58"/>
      <c r="D145" s="59" t="s">
        <v>2097</v>
      </c>
      <c r="E145" s="60"/>
      <c r="F145" s="61">
        <v>2503</v>
      </c>
      <c r="G145" s="60"/>
      <c r="H145" s="61"/>
    </row>
    <row r="146" spans="1:8" ht="12.75">
      <c r="A146" s="24" t="s">
        <v>60</v>
      </c>
      <c r="B146" s="52" t="s">
        <v>954</v>
      </c>
      <c r="C146" s="53" t="s">
        <v>931</v>
      </c>
      <c r="D146" s="54" t="s">
        <v>932</v>
      </c>
      <c r="E146" s="55">
        <v>0</v>
      </c>
      <c r="F146" s="56">
        <v>26192</v>
      </c>
      <c r="G146" s="55">
        <f>F146-E146</f>
        <v>26192</v>
      </c>
      <c r="H146" s="56" t="str">
        <f>IF(E146=0,"***",F146/E146)</f>
        <v>***</v>
      </c>
    </row>
    <row r="147" spans="1:8" ht="12.75">
      <c r="A147" s="24" t="s">
        <v>60</v>
      </c>
      <c r="B147" s="57"/>
      <c r="C147" s="58"/>
      <c r="D147" s="59" t="s">
        <v>903</v>
      </c>
      <c r="E147" s="60"/>
      <c r="F147" s="61">
        <v>20142</v>
      </c>
      <c r="G147" s="60"/>
      <c r="H147" s="61"/>
    </row>
    <row r="148" spans="1:8" ht="12.75">
      <c r="A148" s="24" t="s">
        <v>60</v>
      </c>
      <c r="B148" s="57"/>
      <c r="C148" s="58"/>
      <c r="D148" s="59" t="s">
        <v>2097</v>
      </c>
      <c r="E148" s="60"/>
      <c r="F148" s="61">
        <v>6050</v>
      </c>
      <c r="G148" s="60"/>
      <c r="H148" s="61"/>
    </row>
    <row r="149" spans="1:8" ht="12.75">
      <c r="A149" s="24" t="s">
        <v>60</v>
      </c>
      <c r="B149" s="52" t="s">
        <v>955</v>
      </c>
      <c r="C149" s="53" t="s">
        <v>931</v>
      </c>
      <c r="D149" s="54" t="s">
        <v>932</v>
      </c>
      <c r="E149" s="55">
        <v>0</v>
      </c>
      <c r="F149" s="56">
        <v>15790</v>
      </c>
      <c r="G149" s="55">
        <f>F149-E149</f>
        <v>15790</v>
      </c>
      <c r="H149" s="56" t="str">
        <f>IF(E149=0,"***",F149/E149)</f>
        <v>***</v>
      </c>
    </row>
    <row r="150" spans="1:8" ht="12.75">
      <c r="A150" s="24" t="s">
        <v>60</v>
      </c>
      <c r="B150" s="57"/>
      <c r="C150" s="58"/>
      <c r="D150" s="59" t="s">
        <v>903</v>
      </c>
      <c r="E150" s="60"/>
      <c r="F150" s="61">
        <v>13471</v>
      </c>
      <c r="G150" s="60"/>
      <c r="H150" s="61"/>
    </row>
    <row r="151" spans="1:8" ht="12.75">
      <c r="A151" s="24" t="s">
        <v>60</v>
      </c>
      <c r="B151" s="57"/>
      <c r="C151" s="58"/>
      <c r="D151" s="59" t="s">
        <v>2097</v>
      </c>
      <c r="E151" s="60"/>
      <c r="F151" s="61">
        <v>2319</v>
      </c>
      <c r="G151" s="60"/>
      <c r="H151" s="61"/>
    </row>
    <row r="152" spans="1:8" ht="12.75">
      <c r="A152" s="24" t="s">
        <v>60</v>
      </c>
      <c r="B152" s="52" t="s">
        <v>956</v>
      </c>
      <c r="C152" s="53" t="s">
        <v>931</v>
      </c>
      <c r="D152" s="54" t="s">
        <v>932</v>
      </c>
      <c r="E152" s="55">
        <v>0</v>
      </c>
      <c r="F152" s="56">
        <v>15706</v>
      </c>
      <c r="G152" s="55">
        <f>F152-E152</f>
        <v>15706</v>
      </c>
      <c r="H152" s="56" t="str">
        <f>IF(E152=0,"***",F152/E152)</f>
        <v>***</v>
      </c>
    </row>
    <row r="153" spans="1:8" ht="12.75">
      <c r="A153" s="24" t="s">
        <v>60</v>
      </c>
      <c r="B153" s="57"/>
      <c r="C153" s="58"/>
      <c r="D153" s="59" t="s">
        <v>903</v>
      </c>
      <c r="E153" s="60"/>
      <c r="F153" s="61">
        <v>13014</v>
      </c>
      <c r="G153" s="60"/>
      <c r="H153" s="61"/>
    </row>
    <row r="154" spans="1:8" ht="12.75">
      <c r="A154" s="24" t="s">
        <v>60</v>
      </c>
      <c r="B154" s="57"/>
      <c r="C154" s="58"/>
      <c r="D154" s="59" t="s">
        <v>2097</v>
      </c>
      <c r="E154" s="60"/>
      <c r="F154" s="61">
        <v>2692</v>
      </c>
      <c r="G154" s="60"/>
      <c r="H154" s="61"/>
    </row>
    <row r="155" spans="1:8" ht="12.75">
      <c r="A155" s="24" t="s">
        <v>60</v>
      </c>
      <c r="B155" s="52" t="s">
        <v>958</v>
      </c>
      <c r="C155" s="53" t="s">
        <v>931</v>
      </c>
      <c r="D155" s="54" t="s">
        <v>932</v>
      </c>
      <c r="E155" s="55">
        <v>0</v>
      </c>
      <c r="F155" s="56">
        <v>26077</v>
      </c>
      <c r="G155" s="55">
        <f>F155-E155</f>
        <v>26077</v>
      </c>
      <c r="H155" s="56" t="str">
        <f>IF(E155=0,"***",F155/E155)</f>
        <v>***</v>
      </c>
    </row>
    <row r="156" spans="1:8" ht="12.75">
      <c r="A156" s="24" t="s">
        <v>60</v>
      </c>
      <c r="B156" s="57"/>
      <c r="C156" s="58"/>
      <c r="D156" s="59" t="s">
        <v>903</v>
      </c>
      <c r="E156" s="60"/>
      <c r="F156" s="61">
        <v>22506</v>
      </c>
      <c r="G156" s="60"/>
      <c r="H156" s="61"/>
    </row>
    <row r="157" spans="1:8" ht="12.75">
      <c r="A157" s="24" t="s">
        <v>60</v>
      </c>
      <c r="B157" s="57"/>
      <c r="C157" s="58"/>
      <c r="D157" s="59" t="s">
        <v>2097</v>
      </c>
      <c r="E157" s="60"/>
      <c r="F157" s="61">
        <v>3571</v>
      </c>
      <c r="G157" s="60"/>
      <c r="H157" s="61"/>
    </row>
    <row r="158" spans="1:8" ht="12.75">
      <c r="A158" s="24" t="s">
        <v>60</v>
      </c>
      <c r="B158" s="52" t="s">
        <v>959</v>
      </c>
      <c r="C158" s="53" t="s">
        <v>931</v>
      </c>
      <c r="D158" s="54" t="s">
        <v>932</v>
      </c>
      <c r="E158" s="55">
        <v>0</v>
      </c>
      <c r="F158" s="56">
        <v>22796</v>
      </c>
      <c r="G158" s="55">
        <f>F158-E158</f>
        <v>22796</v>
      </c>
      <c r="H158" s="56" t="str">
        <f>IF(E158=0,"***",F158/E158)</f>
        <v>***</v>
      </c>
    </row>
    <row r="159" spans="1:8" ht="12.75">
      <c r="A159" s="24" t="s">
        <v>60</v>
      </c>
      <c r="B159" s="57"/>
      <c r="C159" s="58"/>
      <c r="D159" s="59" t="s">
        <v>903</v>
      </c>
      <c r="E159" s="60"/>
      <c r="F159" s="61">
        <v>19568</v>
      </c>
      <c r="G159" s="60"/>
      <c r="H159" s="61"/>
    </row>
    <row r="160" spans="1:8" ht="12.75">
      <c r="A160" s="24" t="s">
        <v>60</v>
      </c>
      <c r="B160" s="57"/>
      <c r="C160" s="58"/>
      <c r="D160" s="59" t="s">
        <v>2097</v>
      </c>
      <c r="E160" s="60"/>
      <c r="F160" s="61">
        <v>3228</v>
      </c>
      <c r="G160" s="60"/>
      <c r="H160" s="61"/>
    </row>
    <row r="161" spans="1:8" ht="12.75">
      <c r="A161" s="24" t="s">
        <v>60</v>
      </c>
      <c r="B161" s="52" t="s">
        <v>960</v>
      </c>
      <c r="C161" s="53" t="s">
        <v>931</v>
      </c>
      <c r="D161" s="54" t="s">
        <v>932</v>
      </c>
      <c r="E161" s="55">
        <v>0</v>
      </c>
      <c r="F161" s="56">
        <v>31760</v>
      </c>
      <c r="G161" s="55">
        <f>F161-E161</f>
        <v>31760</v>
      </c>
      <c r="H161" s="56" t="str">
        <f>IF(E161=0,"***",F161/E161)</f>
        <v>***</v>
      </c>
    </row>
    <row r="162" spans="1:8" ht="12.75">
      <c r="A162" s="24" t="s">
        <v>60</v>
      </c>
      <c r="B162" s="57"/>
      <c r="C162" s="58"/>
      <c r="D162" s="59" t="s">
        <v>903</v>
      </c>
      <c r="E162" s="60"/>
      <c r="F162" s="61">
        <v>25456</v>
      </c>
      <c r="G162" s="60"/>
      <c r="H162" s="61"/>
    </row>
    <row r="163" spans="1:8" ht="12.75">
      <c r="A163" s="24" t="s">
        <v>60</v>
      </c>
      <c r="B163" s="57"/>
      <c r="C163" s="58"/>
      <c r="D163" s="59" t="s">
        <v>2097</v>
      </c>
      <c r="E163" s="60"/>
      <c r="F163" s="61">
        <v>6304</v>
      </c>
      <c r="G163" s="60"/>
      <c r="H163" s="61"/>
    </row>
    <row r="164" spans="1:8" ht="12.75">
      <c r="A164" s="24" t="s">
        <v>60</v>
      </c>
      <c r="B164" s="52" t="s">
        <v>961</v>
      </c>
      <c r="C164" s="53" t="s">
        <v>931</v>
      </c>
      <c r="D164" s="54" t="s">
        <v>932</v>
      </c>
      <c r="E164" s="55">
        <v>0</v>
      </c>
      <c r="F164" s="56">
        <v>19717</v>
      </c>
      <c r="G164" s="55">
        <f>F164-E164</f>
        <v>19717</v>
      </c>
      <c r="H164" s="56" t="str">
        <f>IF(E164=0,"***",F164/E164)</f>
        <v>***</v>
      </c>
    </row>
    <row r="165" spans="1:8" ht="12.75">
      <c r="A165" s="24" t="s">
        <v>60</v>
      </c>
      <c r="B165" s="57"/>
      <c r="C165" s="58"/>
      <c r="D165" s="59" t="s">
        <v>903</v>
      </c>
      <c r="E165" s="60"/>
      <c r="F165" s="61">
        <v>15385</v>
      </c>
      <c r="G165" s="60"/>
      <c r="H165" s="61"/>
    </row>
    <row r="166" spans="1:8" ht="12.75">
      <c r="A166" s="24" t="s">
        <v>60</v>
      </c>
      <c r="B166" s="57"/>
      <c r="C166" s="58"/>
      <c r="D166" s="59" t="s">
        <v>2097</v>
      </c>
      <c r="E166" s="60"/>
      <c r="F166" s="61">
        <v>4332</v>
      </c>
      <c r="G166" s="60"/>
      <c r="H166" s="61"/>
    </row>
    <row r="167" spans="1:8" ht="12.75">
      <c r="A167" s="24" t="s">
        <v>60</v>
      </c>
      <c r="B167" s="52" t="s">
        <v>962</v>
      </c>
      <c r="C167" s="53" t="s">
        <v>931</v>
      </c>
      <c r="D167" s="54" t="s">
        <v>932</v>
      </c>
      <c r="E167" s="55">
        <v>0</v>
      </c>
      <c r="F167" s="56">
        <v>12266</v>
      </c>
      <c r="G167" s="55">
        <f>F167-E167</f>
        <v>12266</v>
      </c>
      <c r="H167" s="56" t="str">
        <f>IF(E167=0,"***",F167/E167)</f>
        <v>***</v>
      </c>
    </row>
    <row r="168" spans="1:8" ht="12.75">
      <c r="A168" s="24" t="s">
        <v>60</v>
      </c>
      <c r="B168" s="57"/>
      <c r="C168" s="58"/>
      <c r="D168" s="59" t="s">
        <v>903</v>
      </c>
      <c r="E168" s="60"/>
      <c r="F168" s="61">
        <v>10385</v>
      </c>
      <c r="G168" s="60"/>
      <c r="H168" s="61"/>
    </row>
    <row r="169" spans="1:8" ht="12.75">
      <c r="A169" s="24" t="s">
        <v>60</v>
      </c>
      <c r="B169" s="57"/>
      <c r="C169" s="58"/>
      <c r="D169" s="59" t="s">
        <v>2097</v>
      </c>
      <c r="E169" s="60"/>
      <c r="F169" s="61">
        <v>1881</v>
      </c>
      <c r="G169" s="60"/>
      <c r="H169" s="61"/>
    </row>
    <row r="170" spans="1:8" ht="12.75">
      <c r="A170" s="24" t="s">
        <v>60</v>
      </c>
      <c r="B170" s="52" t="s">
        <v>963</v>
      </c>
      <c r="C170" s="53" t="s">
        <v>931</v>
      </c>
      <c r="D170" s="54" t="s">
        <v>932</v>
      </c>
      <c r="E170" s="55">
        <v>0</v>
      </c>
      <c r="F170" s="56">
        <v>27880</v>
      </c>
      <c r="G170" s="55">
        <f>F170-E170</f>
        <v>27880</v>
      </c>
      <c r="H170" s="56" t="str">
        <f>IF(E170=0,"***",F170/E170)</f>
        <v>***</v>
      </c>
    </row>
    <row r="171" spans="1:8" ht="12.75">
      <c r="A171" s="24" t="s">
        <v>60</v>
      </c>
      <c r="B171" s="57"/>
      <c r="C171" s="58"/>
      <c r="D171" s="59" t="s">
        <v>903</v>
      </c>
      <c r="E171" s="60"/>
      <c r="F171" s="61">
        <v>22805</v>
      </c>
      <c r="G171" s="60"/>
      <c r="H171" s="61"/>
    </row>
    <row r="172" spans="1:8" ht="12.75">
      <c r="A172" s="24" t="s">
        <v>60</v>
      </c>
      <c r="B172" s="57"/>
      <c r="C172" s="58"/>
      <c r="D172" s="59" t="s">
        <v>2097</v>
      </c>
      <c r="E172" s="60"/>
      <c r="F172" s="61">
        <v>5075</v>
      </c>
      <c r="G172" s="60"/>
      <c r="H172" s="61"/>
    </row>
    <row r="173" spans="1:8" ht="12.75">
      <c r="A173" s="24" t="s">
        <v>60</v>
      </c>
      <c r="B173" s="52" t="s">
        <v>964</v>
      </c>
      <c r="C173" s="53" t="s">
        <v>931</v>
      </c>
      <c r="D173" s="54" t="s">
        <v>932</v>
      </c>
      <c r="E173" s="55">
        <v>0</v>
      </c>
      <c r="F173" s="56">
        <v>27817</v>
      </c>
      <c r="G173" s="55">
        <f>F173-E173</f>
        <v>27817</v>
      </c>
      <c r="H173" s="56" t="str">
        <f>IF(E173=0,"***",F173/E173)</f>
        <v>***</v>
      </c>
    </row>
    <row r="174" spans="1:8" ht="12.75">
      <c r="A174" s="24" t="s">
        <v>60</v>
      </c>
      <c r="B174" s="57"/>
      <c r="C174" s="58"/>
      <c r="D174" s="59" t="s">
        <v>903</v>
      </c>
      <c r="E174" s="60"/>
      <c r="F174" s="61">
        <v>23169</v>
      </c>
      <c r="G174" s="60"/>
      <c r="H174" s="61"/>
    </row>
    <row r="175" spans="1:8" ht="12.75">
      <c r="A175" s="24" t="s">
        <v>60</v>
      </c>
      <c r="B175" s="57"/>
      <c r="C175" s="58"/>
      <c r="D175" s="59" t="s">
        <v>2097</v>
      </c>
      <c r="E175" s="60"/>
      <c r="F175" s="61">
        <v>4648</v>
      </c>
      <c r="G175" s="60"/>
      <c r="H175" s="61"/>
    </row>
    <row r="176" spans="1:8" ht="12.75">
      <c r="A176" s="24" t="s">
        <v>60</v>
      </c>
      <c r="B176" s="52" t="s">
        <v>965</v>
      </c>
      <c r="C176" s="53" t="s">
        <v>966</v>
      </c>
      <c r="D176" s="54" t="s">
        <v>967</v>
      </c>
      <c r="E176" s="55">
        <v>0</v>
      </c>
      <c r="F176" s="56">
        <v>27994</v>
      </c>
      <c r="G176" s="55">
        <f>F176-E176</f>
        <v>27994</v>
      </c>
      <c r="H176" s="56" t="str">
        <f>IF(E176=0,"***",F176/E176)</f>
        <v>***</v>
      </c>
    </row>
    <row r="177" spans="1:8" ht="12.75">
      <c r="A177" s="24" t="s">
        <v>60</v>
      </c>
      <c r="B177" s="57"/>
      <c r="C177" s="58"/>
      <c r="D177" s="59" t="s">
        <v>903</v>
      </c>
      <c r="E177" s="60"/>
      <c r="F177" s="61">
        <v>22679</v>
      </c>
      <c r="G177" s="60"/>
      <c r="H177" s="61"/>
    </row>
    <row r="178" spans="1:8" ht="12.75">
      <c r="A178" s="24" t="s">
        <v>60</v>
      </c>
      <c r="B178" s="57"/>
      <c r="C178" s="58"/>
      <c r="D178" s="59" t="s">
        <v>2097</v>
      </c>
      <c r="E178" s="60"/>
      <c r="F178" s="61">
        <v>5315</v>
      </c>
      <c r="G178" s="60"/>
      <c r="H178" s="61"/>
    </row>
    <row r="179" spans="1:8" ht="12.75">
      <c r="A179" s="24" t="s">
        <v>60</v>
      </c>
      <c r="B179" s="52" t="s">
        <v>968</v>
      </c>
      <c r="C179" s="53" t="s">
        <v>931</v>
      </c>
      <c r="D179" s="54" t="s">
        <v>932</v>
      </c>
      <c r="E179" s="55">
        <v>0</v>
      </c>
      <c r="F179" s="56">
        <v>19038</v>
      </c>
      <c r="G179" s="55">
        <f>F179-E179</f>
        <v>19038</v>
      </c>
      <c r="H179" s="56" t="str">
        <f>IF(E179=0,"***",F179/E179)</f>
        <v>***</v>
      </c>
    </row>
    <row r="180" spans="1:8" ht="12.75">
      <c r="A180" s="24" t="s">
        <v>60</v>
      </c>
      <c r="B180" s="57"/>
      <c r="C180" s="58"/>
      <c r="D180" s="59" t="s">
        <v>903</v>
      </c>
      <c r="E180" s="60"/>
      <c r="F180" s="61">
        <v>15124</v>
      </c>
      <c r="G180" s="60"/>
      <c r="H180" s="61"/>
    </row>
    <row r="181" spans="1:8" ht="12.75">
      <c r="A181" s="24" t="s">
        <v>60</v>
      </c>
      <c r="B181" s="57"/>
      <c r="C181" s="58"/>
      <c r="D181" s="59" t="s">
        <v>2097</v>
      </c>
      <c r="E181" s="60"/>
      <c r="F181" s="61">
        <v>3914</v>
      </c>
      <c r="G181" s="60"/>
      <c r="H181" s="61"/>
    </row>
    <row r="182" spans="1:8" ht="12.75">
      <c r="A182" s="24" t="s">
        <v>60</v>
      </c>
      <c r="B182" s="52" t="s">
        <v>969</v>
      </c>
      <c r="C182" s="53" t="s">
        <v>931</v>
      </c>
      <c r="D182" s="54" t="s">
        <v>932</v>
      </c>
      <c r="E182" s="55">
        <v>0</v>
      </c>
      <c r="F182" s="56">
        <v>23450</v>
      </c>
      <c r="G182" s="55">
        <f>F182-E182</f>
        <v>23450</v>
      </c>
      <c r="H182" s="56" t="str">
        <f>IF(E182=0,"***",F182/E182)</f>
        <v>***</v>
      </c>
    </row>
    <row r="183" spans="1:8" ht="12.75">
      <c r="A183" s="24" t="s">
        <v>60</v>
      </c>
      <c r="B183" s="57"/>
      <c r="C183" s="58"/>
      <c r="D183" s="59" t="s">
        <v>903</v>
      </c>
      <c r="E183" s="60"/>
      <c r="F183" s="61">
        <v>19634</v>
      </c>
      <c r="G183" s="60"/>
      <c r="H183" s="61"/>
    </row>
    <row r="184" spans="1:8" ht="12.75">
      <c r="A184" s="24" t="s">
        <v>60</v>
      </c>
      <c r="B184" s="57"/>
      <c r="C184" s="58"/>
      <c r="D184" s="59" t="s">
        <v>2097</v>
      </c>
      <c r="E184" s="60"/>
      <c r="F184" s="61">
        <v>3816</v>
      </c>
      <c r="G184" s="60"/>
      <c r="H184" s="61"/>
    </row>
    <row r="185" spans="1:8" ht="12.75">
      <c r="A185" s="24" t="s">
        <v>60</v>
      </c>
      <c r="B185" s="52" t="s">
        <v>970</v>
      </c>
      <c r="C185" s="53" t="s">
        <v>966</v>
      </c>
      <c r="D185" s="54" t="s">
        <v>967</v>
      </c>
      <c r="E185" s="55">
        <v>0</v>
      </c>
      <c r="F185" s="56">
        <v>15589</v>
      </c>
      <c r="G185" s="55">
        <f>F185-E185</f>
        <v>15589</v>
      </c>
      <c r="H185" s="56" t="str">
        <f>IF(E185=0,"***",F185/E185)</f>
        <v>***</v>
      </c>
    </row>
    <row r="186" spans="1:8" ht="12.75">
      <c r="A186" s="24" t="s">
        <v>60</v>
      </c>
      <c r="B186" s="57"/>
      <c r="C186" s="58"/>
      <c r="D186" s="59" t="s">
        <v>903</v>
      </c>
      <c r="E186" s="60"/>
      <c r="F186" s="61">
        <v>12776</v>
      </c>
      <c r="G186" s="60"/>
      <c r="H186" s="61"/>
    </row>
    <row r="187" spans="1:8" ht="12.75">
      <c r="A187" s="24" t="s">
        <v>60</v>
      </c>
      <c r="B187" s="57"/>
      <c r="C187" s="58"/>
      <c r="D187" s="59" t="s">
        <v>2097</v>
      </c>
      <c r="E187" s="60"/>
      <c r="F187" s="61">
        <v>2813</v>
      </c>
      <c r="G187" s="60"/>
      <c r="H187" s="61"/>
    </row>
    <row r="188" spans="1:8" ht="12.75">
      <c r="A188" s="24" t="s">
        <v>60</v>
      </c>
      <c r="B188" s="52" t="s">
        <v>971</v>
      </c>
      <c r="C188" s="53" t="s">
        <v>912</v>
      </c>
      <c r="D188" s="54" t="s">
        <v>913</v>
      </c>
      <c r="E188" s="55">
        <v>0</v>
      </c>
      <c r="F188" s="56">
        <v>2682</v>
      </c>
      <c r="G188" s="55">
        <f>F188-E188</f>
        <v>2682</v>
      </c>
      <c r="H188" s="56" t="str">
        <f>IF(E188=0,"***",F188/E188)</f>
        <v>***</v>
      </c>
    </row>
    <row r="189" spans="1:8" ht="12.75">
      <c r="A189" s="24" t="s">
        <v>60</v>
      </c>
      <c r="B189" s="57"/>
      <c r="C189" s="58"/>
      <c r="D189" s="59" t="s">
        <v>2097</v>
      </c>
      <c r="E189" s="60"/>
      <c r="F189" s="61">
        <v>2682</v>
      </c>
      <c r="G189" s="60"/>
      <c r="H189" s="61"/>
    </row>
    <row r="190" spans="1:8" ht="12.75">
      <c r="A190" s="24" t="s">
        <v>60</v>
      </c>
      <c r="B190" s="52" t="s">
        <v>971</v>
      </c>
      <c r="C190" s="53" t="s">
        <v>909</v>
      </c>
      <c r="D190" s="54" t="s">
        <v>910</v>
      </c>
      <c r="E190" s="55">
        <v>0</v>
      </c>
      <c r="F190" s="56">
        <v>11663</v>
      </c>
      <c r="G190" s="55">
        <f>F190-E190</f>
        <v>11663</v>
      </c>
      <c r="H190" s="56" t="str">
        <f>IF(E190=0,"***",F190/E190)</f>
        <v>***</v>
      </c>
    </row>
    <row r="191" spans="1:8" ht="12.75">
      <c r="A191" s="24" t="s">
        <v>60</v>
      </c>
      <c r="B191" s="57"/>
      <c r="C191" s="58"/>
      <c r="D191" s="59" t="s">
        <v>903</v>
      </c>
      <c r="E191" s="60"/>
      <c r="F191" s="61">
        <v>9763</v>
      </c>
      <c r="G191" s="60"/>
      <c r="H191" s="61"/>
    </row>
    <row r="192" spans="1:8" ht="12.75">
      <c r="A192" s="24" t="s">
        <v>60</v>
      </c>
      <c r="B192" s="57"/>
      <c r="C192" s="58"/>
      <c r="D192" s="59" t="s">
        <v>2097</v>
      </c>
      <c r="E192" s="60"/>
      <c r="F192" s="61">
        <v>1900</v>
      </c>
      <c r="G192" s="60"/>
      <c r="H192" s="61"/>
    </row>
    <row r="193" spans="1:8" ht="12.75">
      <c r="A193" s="24" t="s">
        <v>60</v>
      </c>
      <c r="B193" s="52" t="s">
        <v>972</v>
      </c>
      <c r="C193" s="53" t="s">
        <v>973</v>
      </c>
      <c r="D193" s="54" t="s">
        <v>974</v>
      </c>
      <c r="E193" s="55">
        <v>0</v>
      </c>
      <c r="F193" s="56">
        <v>27975</v>
      </c>
      <c r="G193" s="55">
        <f>F193-E193</f>
        <v>27975</v>
      </c>
      <c r="H193" s="56" t="str">
        <f>IF(E193=0,"***",F193/E193)</f>
        <v>***</v>
      </c>
    </row>
    <row r="194" spans="1:8" ht="12.75">
      <c r="A194" s="24" t="s">
        <v>60</v>
      </c>
      <c r="B194" s="57"/>
      <c r="C194" s="58"/>
      <c r="D194" s="59" t="s">
        <v>903</v>
      </c>
      <c r="E194" s="60"/>
      <c r="F194" s="61">
        <v>23731</v>
      </c>
      <c r="G194" s="60"/>
      <c r="H194" s="61"/>
    </row>
    <row r="195" spans="1:8" ht="12.75">
      <c r="A195" s="24" t="s">
        <v>60</v>
      </c>
      <c r="B195" s="57"/>
      <c r="C195" s="58"/>
      <c r="D195" s="59" t="s">
        <v>2097</v>
      </c>
      <c r="E195" s="60"/>
      <c r="F195" s="61">
        <v>4244</v>
      </c>
      <c r="G195" s="60"/>
      <c r="H195" s="61"/>
    </row>
    <row r="196" spans="1:8" ht="12.75">
      <c r="A196" s="24" t="s">
        <v>60</v>
      </c>
      <c r="B196" s="52" t="s">
        <v>975</v>
      </c>
      <c r="C196" s="53" t="s">
        <v>976</v>
      </c>
      <c r="D196" s="54" t="s">
        <v>977</v>
      </c>
      <c r="E196" s="55">
        <v>0</v>
      </c>
      <c r="F196" s="56">
        <v>30932</v>
      </c>
      <c r="G196" s="55">
        <f>F196-E196</f>
        <v>30932</v>
      </c>
      <c r="H196" s="56" t="str">
        <f>IF(E196=0,"***",F196/E196)</f>
        <v>***</v>
      </c>
    </row>
    <row r="197" spans="1:8" ht="12.75">
      <c r="A197" s="24" t="s">
        <v>60</v>
      </c>
      <c r="B197" s="57"/>
      <c r="C197" s="58"/>
      <c r="D197" s="59" t="s">
        <v>903</v>
      </c>
      <c r="E197" s="60"/>
      <c r="F197" s="61">
        <v>12155</v>
      </c>
      <c r="G197" s="60"/>
      <c r="H197" s="61"/>
    </row>
    <row r="198" spans="1:8" ht="12.75">
      <c r="A198" s="24" t="s">
        <v>60</v>
      </c>
      <c r="B198" s="57"/>
      <c r="C198" s="58"/>
      <c r="D198" s="59" t="s">
        <v>2097</v>
      </c>
      <c r="E198" s="60"/>
      <c r="F198" s="61">
        <v>18777</v>
      </c>
      <c r="G198" s="60"/>
      <c r="H198" s="61"/>
    </row>
    <row r="199" spans="1:8" ht="12.75">
      <c r="A199" s="24" t="s">
        <v>60</v>
      </c>
      <c r="B199" s="52" t="s">
        <v>978</v>
      </c>
      <c r="C199" s="53" t="s">
        <v>979</v>
      </c>
      <c r="D199" s="54" t="s">
        <v>980</v>
      </c>
      <c r="E199" s="55">
        <v>0</v>
      </c>
      <c r="F199" s="56">
        <v>22548</v>
      </c>
      <c r="G199" s="55">
        <f>F199-E199</f>
        <v>22548</v>
      </c>
      <c r="H199" s="56" t="str">
        <f>IF(E199=0,"***",F199/E199)</f>
        <v>***</v>
      </c>
    </row>
    <row r="200" spans="1:8" ht="12.75">
      <c r="A200" s="24" t="s">
        <v>60</v>
      </c>
      <c r="B200" s="57"/>
      <c r="C200" s="58"/>
      <c r="D200" s="59" t="s">
        <v>903</v>
      </c>
      <c r="E200" s="60"/>
      <c r="F200" s="61">
        <v>18844</v>
      </c>
      <c r="G200" s="60"/>
      <c r="H200" s="61"/>
    </row>
    <row r="201" spans="1:8" ht="12.75">
      <c r="A201" s="24" t="s">
        <v>60</v>
      </c>
      <c r="B201" s="57"/>
      <c r="C201" s="58"/>
      <c r="D201" s="59" t="s">
        <v>2097</v>
      </c>
      <c r="E201" s="60"/>
      <c r="F201" s="61">
        <v>3704</v>
      </c>
      <c r="G201" s="60"/>
      <c r="H201" s="61"/>
    </row>
    <row r="202" spans="1:8" ht="12.75">
      <c r="A202" s="24" t="s">
        <v>60</v>
      </c>
      <c r="B202" s="52" t="s">
        <v>117</v>
      </c>
      <c r="C202" s="53" t="s">
        <v>981</v>
      </c>
      <c r="D202" s="54" t="s">
        <v>982</v>
      </c>
      <c r="E202" s="55">
        <v>0</v>
      </c>
      <c r="F202" s="56">
        <v>26314</v>
      </c>
      <c r="G202" s="55">
        <f>F202-E202</f>
        <v>26314</v>
      </c>
      <c r="H202" s="56" t="str">
        <f>IF(E202=0,"***",F202/E202)</f>
        <v>***</v>
      </c>
    </row>
    <row r="203" spans="1:8" ht="12.75">
      <c r="A203" s="24" t="s">
        <v>60</v>
      </c>
      <c r="B203" s="57"/>
      <c r="C203" s="58"/>
      <c r="D203" s="59" t="s">
        <v>903</v>
      </c>
      <c r="E203" s="60"/>
      <c r="F203" s="61">
        <v>16913</v>
      </c>
      <c r="G203" s="60"/>
      <c r="H203" s="61"/>
    </row>
    <row r="204" spans="1:8" ht="12.75">
      <c r="A204" s="24" t="s">
        <v>60</v>
      </c>
      <c r="B204" s="57"/>
      <c r="C204" s="58"/>
      <c r="D204" s="59" t="s">
        <v>2097</v>
      </c>
      <c r="E204" s="60"/>
      <c r="F204" s="61">
        <v>9401</v>
      </c>
      <c r="G204" s="60"/>
      <c r="H204" s="61"/>
    </row>
    <row r="205" spans="1:8" ht="12.75">
      <c r="A205" s="24" t="s">
        <v>60</v>
      </c>
      <c r="B205" s="52" t="s">
        <v>983</v>
      </c>
      <c r="C205" s="53" t="s">
        <v>984</v>
      </c>
      <c r="D205" s="54" t="s">
        <v>985</v>
      </c>
      <c r="E205" s="55">
        <v>0</v>
      </c>
      <c r="F205" s="56">
        <v>14839</v>
      </c>
      <c r="G205" s="55">
        <f>F205-E205</f>
        <v>14839</v>
      </c>
      <c r="H205" s="56" t="str">
        <f>IF(E205=0,"***",F205/E205)</f>
        <v>***</v>
      </c>
    </row>
    <row r="206" spans="1:8" ht="12.75">
      <c r="A206" s="24" t="s">
        <v>60</v>
      </c>
      <c r="B206" s="57"/>
      <c r="C206" s="58"/>
      <c r="D206" s="59" t="s">
        <v>903</v>
      </c>
      <c r="E206" s="60"/>
      <c r="F206" s="61">
        <v>12687</v>
      </c>
      <c r="G206" s="60"/>
      <c r="H206" s="61"/>
    </row>
    <row r="207" spans="1:8" ht="12.75">
      <c r="A207" s="24" t="s">
        <v>60</v>
      </c>
      <c r="B207" s="57"/>
      <c r="C207" s="58"/>
      <c r="D207" s="59" t="s">
        <v>2097</v>
      </c>
      <c r="E207" s="60"/>
      <c r="F207" s="61">
        <v>2152</v>
      </c>
      <c r="G207" s="60"/>
      <c r="H207" s="61"/>
    </row>
    <row r="208" spans="1:8" ht="12.75">
      <c r="A208" s="24" t="s">
        <v>60</v>
      </c>
      <c r="B208" s="52" t="s">
        <v>986</v>
      </c>
      <c r="C208" s="53" t="s">
        <v>984</v>
      </c>
      <c r="D208" s="54" t="s">
        <v>985</v>
      </c>
      <c r="E208" s="55">
        <v>0</v>
      </c>
      <c r="F208" s="56">
        <v>87180</v>
      </c>
      <c r="G208" s="55">
        <f>F208-E208</f>
        <v>87180</v>
      </c>
      <c r="H208" s="56" t="str">
        <f>IF(E208=0,"***",F208/E208)</f>
        <v>***</v>
      </c>
    </row>
    <row r="209" spans="1:8" ht="12.75">
      <c r="A209" s="24" t="s">
        <v>60</v>
      </c>
      <c r="B209" s="57"/>
      <c r="C209" s="58"/>
      <c r="D209" s="59" t="s">
        <v>903</v>
      </c>
      <c r="E209" s="60"/>
      <c r="F209" s="61">
        <v>80982</v>
      </c>
      <c r="G209" s="60"/>
      <c r="H209" s="61"/>
    </row>
    <row r="210" spans="1:8" ht="12.75">
      <c r="A210" s="24" t="s">
        <v>60</v>
      </c>
      <c r="B210" s="57"/>
      <c r="C210" s="58"/>
      <c r="D210" s="59" t="s">
        <v>2097</v>
      </c>
      <c r="E210" s="60"/>
      <c r="F210" s="61">
        <v>6198</v>
      </c>
      <c r="G210" s="60"/>
      <c r="H210" s="61"/>
    </row>
    <row r="211" spans="1:8" ht="12.75">
      <c r="A211" s="24" t="s">
        <v>60</v>
      </c>
      <c r="B211" s="52" t="s">
        <v>987</v>
      </c>
      <c r="C211" s="53" t="s">
        <v>984</v>
      </c>
      <c r="D211" s="54" t="s">
        <v>985</v>
      </c>
      <c r="E211" s="55">
        <v>0</v>
      </c>
      <c r="F211" s="56">
        <v>57687</v>
      </c>
      <c r="G211" s="55">
        <f>F211-E211</f>
        <v>57687</v>
      </c>
      <c r="H211" s="56" t="str">
        <f>IF(E211=0,"***",F211/E211)</f>
        <v>***</v>
      </c>
    </row>
    <row r="212" spans="1:8" ht="12.75">
      <c r="A212" s="24" t="s">
        <v>60</v>
      </c>
      <c r="B212" s="57"/>
      <c r="C212" s="58"/>
      <c r="D212" s="59" t="s">
        <v>903</v>
      </c>
      <c r="E212" s="60"/>
      <c r="F212" s="61">
        <v>50934</v>
      </c>
      <c r="G212" s="60"/>
      <c r="H212" s="61"/>
    </row>
    <row r="213" spans="1:8" ht="12.75">
      <c r="A213" s="24" t="s">
        <v>60</v>
      </c>
      <c r="B213" s="57"/>
      <c r="C213" s="58"/>
      <c r="D213" s="59" t="s">
        <v>2097</v>
      </c>
      <c r="E213" s="60"/>
      <c r="F213" s="61">
        <v>6753</v>
      </c>
      <c r="G213" s="60"/>
      <c r="H213" s="61"/>
    </row>
    <row r="214" spans="1:8" ht="12.75">
      <c r="A214" s="24" t="s">
        <v>60</v>
      </c>
      <c r="B214" s="52" t="s">
        <v>987</v>
      </c>
      <c r="C214" s="53" t="s">
        <v>988</v>
      </c>
      <c r="D214" s="54" t="s">
        <v>989</v>
      </c>
      <c r="E214" s="55">
        <v>0</v>
      </c>
      <c r="F214" s="56">
        <v>5613</v>
      </c>
      <c r="G214" s="55">
        <f>F214-E214</f>
        <v>5613</v>
      </c>
      <c r="H214" s="56" t="str">
        <f>IF(E214=0,"***",F214/E214)</f>
        <v>***</v>
      </c>
    </row>
    <row r="215" spans="1:8" ht="12.75">
      <c r="A215" s="24" t="s">
        <v>60</v>
      </c>
      <c r="B215" s="57"/>
      <c r="C215" s="58"/>
      <c r="D215" s="59" t="s">
        <v>903</v>
      </c>
      <c r="E215" s="60"/>
      <c r="F215" s="61">
        <v>5428</v>
      </c>
      <c r="G215" s="60"/>
      <c r="H215" s="61"/>
    </row>
    <row r="216" spans="1:8" ht="12.75">
      <c r="A216" s="24" t="s">
        <v>60</v>
      </c>
      <c r="B216" s="57"/>
      <c r="C216" s="58"/>
      <c r="D216" s="59" t="s">
        <v>2097</v>
      </c>
      <c r="E216" s="60"/>
      <c r="F216" s="61">
        <v>185</v>
      </c>
      <c r="G216" s="60"/>
      <c r="H216" s="61"/>
    </row>
    <row r="217" spans="1:8" ht="12.75">
      <c r="A217" s="24" t="s">
        <v>60</v>
      </c>
      <c r="B217" s="52" t="s">
        <v>990</v>
      </c>
      <c r="C217" s="53" t="s">
        <v>909</v>
      </c>
      <c r="D217" s="54" t="s">
        <v>910</v>
      </c>
      <c r="E217" s="55">
        <v>0</v>
      </c>
      <c r="F217" s="56">
        <v>3116</v>
      </c>
      <c r="G217" s="55">
        <f>F217-E217</f>
        <v>3116</v>
      </c>
      <c r="H217" s="56" t="str">
        <f>IF(E217=0,"***",F217/E217)</f>
        <v>***</v>
      </c>
    </row>
    <row r="218" spans="1:8" ht="12.75">
      <c r="A218" s="24" t="s">
        <v>60</v>
      </c>
      <c r="B218" s="57"/>
      <c r="C218" s="58"/>
      <c r="D218" s="59" t="s">
        <v>903</v>
      </c>
      <c r="E218" s="60"/>
      <c r="F218" s="61">
        <v>3116</v>
      </c>
      <c r="G218" s="60"/>
      <c r="H218" s="61"/>
    </row>
    <row r="219" spans="1:8" ht="12.75">
      <c r="A219" s="24" t="s">
        <v>60</v>
      </c>
      <c r="B219" s="52" t="s">
        <v>650</v>
      </c>
      <c r="C219" s="53" t="s">
        <v>991</v>
      </c>
      <c r="D219" s="54" t="s">
        <v>992</v>
      </c>
      <c r="E219" s="55">
        <v>0</v>
      </c>
      <c r="F219" s="56">
        <v>680</v>
      </c>
      <c r="G219" s="55">
        <f>F219-E219</f>
        <v>680</v>
      </c>
      <c r="H219" s="56" t="str">
        <f>IF(E219=0,"***",F219/E219)</f>
        <v>***</v>
      </c>
    </row>
    <row r="220" spans="1:8" ht="12.75">
      <c r="A220" s="24" t="s">
        <v>60</v>
      </c>
      <c r="B220" s="57"/>
      <c r="C220" s="58"/>
      <c r="D220" s="59" t="s">
        <v>1980</v>
      </c>
      <c r="E220" s="60"/>
      <c r="F220" s="61">
        <v>680</v>
      </c>
      <c r="G220" s="60"/>
      <c r="H220" s="61"/>
    </row>
    <row r="221" spans="1:8" ht="12.75">
      <c r="A221" s="24" t="s">
        <v>60</v>
      </c>
      <c r="B221" s="52" t="s">
        <v>650</v>
      </c>
      <c r="C221" s="53" t="s">
        <v>993</v>
      </c>
      <c r="D221" s="54" t="s">
        <v>994</v>
      </c>
      <c r="E221" s="55">
        <v>0</v>
      </c>
      <c r="F221" s="56">
        <v>35573.8</v>
      </c>
      <c r="G221" s="55">
        <f>F221-E221</f>
        <v>35573.8</v>
      </c>
      <c r="H221" s="56" t="str">
        <f>IF(E221=0,"***",F221/E221)</f>
        <v>***</v>
      </c>
    </row>
    <row r="222" spans="1:8" ht="12.75">
      <c r="A222" s="24" t="s">
        <v>60</v>
      </c>
      <c r="B222" s="57"/>
      <c r="C222" s="58"/>
      <c r="D222" s="59" t="s">
        <v>1980</v>
      </c>
      <c r="E222" s="60"/>
      <c r="F222" s="61">
        <v>35573.8</v>
      </c>
      <c r="G222" s="60"/>
      <c r="H222" s="61"/>
    </row>
    <row r="223" spans="1:8" ht="12.75">
      <c r="A223" s="24" t="s">
        <v>60</v>
      </c>
      <c r="B223" s="52" t="s">
        <v>650</v>
      </c>
      <c r="C223" s="53" t="s">
        <v>909</v>
      </c>
      <c r="D223" s="54" t="s">
        <v>910</v>
      </c>
      <c r="E223" s="55">
        <v>0</v>
      </c>
      <c r="F223" s="56">
        <v>28800</v>
      </c>
      <c r="G223" s="55">
        <f>F223-E223</f>
        <v>28800</v>
      </c>
      <c r="H223" s="56" t="str">
        <f>IF(E223=0,"***",F223/E223)</f>
        <v>***</v>
      </c>
    </row>
    <row r="224" spans="1:8" ht="12.75">
      <c r="A224" s="24" t="s">
        <v>60</v>
      </c>
      <c r="B224" s="57"/>
      <c r="C224" s="58"/>
      <c r="D224" s="59" t="s">
        <v>1980</v>
      </c>
      <c r="E224" s="60"/>
      <c r="F224" s="61">
        <v>28800</v>
      </c>
      <c r="G224" s="60"/>
      <c r="H224" s="61"/>
    </row>
    <row r="225" spans="1:8" ht="12.75">
      <c r="A225" s="24" t="s">
        <v>60</v>
      </c>
      <c r="B225" s="52" t="s">
        <v>995</v>
      </c>
      <c r="C225" s="53" t="s">
        <v>901</v>
      </c>
      <c r="D225" s="54" t="s">
        <v>902</v>
      </c>
      <c r="E225" s="55">
        <v>0</v>
      </c>
      <c r="F225" s="56">
        <v>2070</v>
      </c>
      <c r="G225" s="55">
        <f>F225-E225</f>
        <v>2070</v>
      </c>
      <c r="H225" s="56" t="str">
        <f>IF(E225=0,"***",F225/E225)</f>
        <v>***</v>
      </c>
    </row>
    <row r="226" spans="1:8" ht="12.75">
      <c r="A226" s="24" t="s">
        <v>60</v>
      </c>
      <c r="B226" s="57"/>
      <c r="C226" s="58"/>
      <c r="D226" s="59" t="s">
        <v>903</v>
      </c>
      <c r="E226" s="60"/>
      <c r="F226" s="61">
        <v>2070</v>
      </c>
      <c r="G226" s="60"/>
      <c r="H226" s="61"/>
    </row>
    <row r="227" spans="1:8" ht="12.75">
      <c r="A227" s="24" t="s">
        <v>60</v>
      </c>
      <c r="B227" s="52" t="s">
        <v>996</v>
      </c>
      <c r="C227" s="53" t="s">
        <v>901</v>
      </c>
      <c r="D227" s="54" t="s">
        <v>902</v>
      </c>
      <c r="E227" s="55">
        <v>0</v>
      </c>
      <c r="F227" s="56">
        <v>4496</v>
      </c>
      <c r="G227" s="55">
        <f>F227-E227</f>
        <v>4496</v>
      </c>
      <c r="H227" s="56" t="str">
        <f>IF(E227=0,"***",F227/E227)</f>
        <v>***</v>
      </c>
    </row>
    <row r="228" spans="1:8" ht="12.75">
      <c r="A228" s="24" t="s">
        <v>60</v>
      </c>
      <c r="B228" s="57"/>
      <c r="C228" s="58"/>
      <c r="D228" s="59" t="s">
        <v>903</v>
      </c>
      <c r="E228" s="60"/>
      <c r="F228" s="61">
        <v>4496</v>
      </c>
      <c r="G228" s="60"/>
      <c r="H228" s="61"/>
    </row>
    <row r="229" spans="1:8" ht="12.75">
      <c r="A229" s="24" t="s">
        <v>60</v>
      </c>
      <c r="B229" s="52" t="s">
        <v>997</v>
      </c>
      <c r="C229" s="53" t="s">
        <v>901</v>
      </c>
      <c r="D229" s="54" t="s">
        <v>902</v>
      </c>
      <c r="E229" s="55">
        <v>0</v>
      </c>
      <c r="F229" s="56">
        <v>2959</v>
      </c>
      <c r="G229" s="55">
        <f>F229-E229</f>
        <v>2959</v>
      </c>
      <c r="H229" s="56" t="str">
        <f>IF(E229=0,"***",F229/E229)</f>
        <v>***</v>
      </c>
    </row>
    <row r="230" spans="1:8" ht="12.75">
      <c r="A230" s="24" t="s">
        <v>60</v>
      </c>
      <c r="B230" s="57"/>
      <c r="C230" s="58"/>
      <c r="D230" s="59" t="s">
        <v>903</v>
      </c>
      <c r="E230" s="60"/>
      <c r="F230" s="61">
        <v>2959</v>
      </c>
      <c r="G230" s="60"/>
      <c r="H230" s="61"/>
    </row>
    <row r="231" spans="1:8" ht="12.75">
      <c r="A231" s="24" t="s">
        <v>60</v>
      </c>
      <c r="B231" s="52" t="s">
        <v>998</v>
      </c>
      <c r="C231" s="53" t="s">
        <v>901</v>
      </c>
      <c r="D231" s="54" t="s">
        <v>902</v>
      </c>
      <c r="E231" s="55">
        <v>0</v>
      </c>
      <c r="F231" s="56">
        <v>2093</v>
      </c>
      <c r="G231" s="55">
        <f>F231-E231</f>
        <v>2093</v>
      </c>
      <c r="H231" s="56" t="str">
        <f>IF(E231=0,"***",F231/E231)</f>
        <v>***</v>
      </c>
    </row>
    <row r="232" spans="1:8" ht="12.75">
      <c r="A232" s="24" t="s">
        <v>60</v>
      </c>
      <c r="B232" s="57"/>
      <c r="C232" s="58"/>
      <c r="D232" s="59" t="s">
        <v>903</v>
      </c>
      <c r="E232" s="60"/>
      <c r="F232" s="61">
        <v>2093</v>
      </c>
      <c r="G232" s="60"/>
      <c r="H232" s="61"/>
    </row>
    <row r="233" spans="1:8" ht="12.75">
      <c r="A233" s="24" t="s">
        <v>60</v>
      </c>
      <c r="B233" s="52" t="s">
        <v>999</v>
      </c>
      <c r="C233" s="53" t="s">
        <v>901</v>
      </c>
      <c r="D233" s="54" t="s">
        <v>902</v>
      </c>
      <c r="E233" s="55">
        <v>0</v>
      </c>
      <c r="F233" s="56">
        <v>7511</v>
      </c>
      <c r="G233" s="55">
        <f>F233-E233</f>
        <v>7511</v>
      </c>
      <c r="H233" s="56" t="str">
        <f>IF(E233=0,"***",F233/E233)</f>
        <v>***</v>
      </c>
    </row>
    <row r="234" spans="1:8" ht="12.75">
      <c r="A234" s="24" t="s">
        <v>60</v>
      </c>
      <c r="B234" s="57"/>
      <c r="C234" s="58"/>
      <c r="D234" s="59" t="s">
        <v>903</v>
      </c>
      <c r="E234" s="60"/>
      <c r="F234" s="61">
        <v>7511</v>
      </c>
      <c r="G234" s="60"/>
      <c r="H234" s="61"/>
    </row>
    <row r="235" spans="1:8" ht="12.75">
      <c r="A235" s="24" t="s">
        <v>60</v>
      </c>
      <c r="B235" s="52" t="s">
        <v>1000</v>
      </c>
      <c r="C235" s="53" t="s">
        <v>901</v>
      </c>
      <c r="D235" s="54" t="s">
        <v>902</v>
      </c>
      <c r="E235" s="55">
        <v>0</v>
      </c>
      <c r="F235" s="56">
        <v>3841</v>
      </c>
      <c r="G235" s="55">
        <f>F235-E235</f>
        <v>3841</v>
      </c>
      <c r="H235" s="56" t="str">
        <f>IF(E235=0,"***",F235/E235)</f>
        <v>***</v>
      </c>
    </row>
    <row r="236" spans="1:8" ht="12.75">
      <c r="A236" s="24" t="s">
        <v>60</v>
      </c>
      <c r="B236" s="57"/>
      <c r="C236" s="58"/>
      <c r="D236" s="59" t="s">
        <v>903</v>
      </c>
      <c r="E236" s="60"/>
      <c r="F236" s="61">
        <v>3841</v>
      </c>
      <c r="G236" s="60"/>
      <c r="H236" s="61"/>
    </row>
    <row r="237" spans="1:8" ht="12.75">
      <c r="A237" s="24" t="s">
        <v>60</v>
      </c>
      <c r="B237" s="52" t="s">
        <v>1001</v>
      </c>
      <c r="C237" s="53" t="s">
        <v>901</v>
      </c>
      <c r="D237" s="54" t="s">
        <v>902</v>
      </c>
      <c r="E237" s="55">
        <v>0</v>
      </c>
      <c r="F237" s="56">
        <v>1947</v>
      </c>
      <c r="G237" s="55">
        <f>F237-E237</f>
        <v>1947</v>
      </c>
      <c r="H237" s="56" t="str">
        <f>IF(E237=0,"***",F237/E237)</f>
        <v>***</v>
      </c>
    </row>
    <row r="238" spans="1:8" ht="12.75">
      <c r="A238" s="24" t="s">
        <v>60</v>
      </c>
      <c r="B238" s="57"/>
      <c r="C238" s="58"/>
      <c r="D238" s="59" t="s">
        <v>903</v>
      </c>
      <c r="E238" s="60"/>
      <c r="F238" s="61">
        <v>1947</v>
      </c>
      <c r="G238" s="60"/>
      <c r="H238" s="61"/>
    </row>
    <row r="239" spans="1:8" ht="12.75">
      <c r="A239" s="24" t="s">
        <v>60</v>
      </c>
      <c r="B239" s="52" t="s">
        <v>1002</v>
      </c>
      <c r="C239" s="53" t="s">
        <v>901</v>
      </c>
      <c r="D239" s="54" t="s">
        <v>902</v>
      </c>
      <c r="E239" s="55">
        <v>0</v>
      </c>
      <c r="F239" s="56">
        <v>2704</v>
      </c>
      <c r="G239" s="55">
        <f>F239-E239</f>
        <v>2704</v>
      </c>
      <c r="H239" s="56" t="str">
        <f>IF(E239=0,"***",F239/E239)</f>
        <v>***</v>
      </c>
    </row>
    <row r="240" spans="1:8" ht="12.75">
      <c r="A240" s="24" t="s">
        <v>60</v>
      </c>
      <c r="B240" s="57"/>
      <c r="C240" s="58"/>
      <c r="D240" s="59" t="s">
        <v>903</v>
      </c>
      <c r="E240" s="60"/>
      <c r="F240" s="61">
        <v>2704</v>
      </c>
      <c r="G240" s="60"/>
      <c r="H240" s="61"/>
    </row>
    <row r="241" spans="1:8" ht="12.75">
      <c r="A241" s="24" t="s">
        <v>60</v>
      </c>
      <c r="B241" s="52" t="s">
        <v>1003</v>
      </c>
      <c r="C241" s="53" t="s">
        <v>901</v>
      </c>
      <c r="D241" s="54" t="s">
        <v>902</v>
      </c>
      <c r="E241" s="55">
        <v>0</v>
      </c>
      <c r="F241" s="56">
        <v>6986</v>
      </c>
      <c r="G241" s="55">
        <f>F241-E241</f>
        <v>6986</v>
      </c>
      <c r="H241" s="56" t="str">
        <f>IF(E241=0,"***",F241/E241)</f>
        <v>***</v>
      </c>
    </row>
    <row r="242" spans="1:8" ht="12.75">
      <c r="A242" s="24" t="s">
        <v>60</v>
      </c>
      <c r="B242" s="57"/>
      <c r="C242" s="58"/>
      <c r="D242" s="59" t="s">
        <v>903</v>
      </c>
      <c r="E242" s="60"/>
      <c r="F242" s="61">
        <v>6986</v>
      </c>
      <c r="G242" s="60"/>
      <c r="H242" s="61"/>
    </row>
    <row r="243" spans="1:8" ht="12.75">
      <c r="A243" s="24" t="s">
        <v>60</v>
      </c>
      <c r="B243" s="52" t="s">
        <v>1004</v>
      </c>
      <c r="C243" s="53" t="s">
        <v>901</v>
      </c>
      <c r="D243" s="54" t="s">
        <v>902</v>
      </c>
      <c r="E243" s="55">
        <v>0</v>
      </c>
      <c r="F243" s="56">
        <v>3502</v>
      </c>
      <c r="G243" s="55">
        <f>F243-E243</f>
        <v>3502</v>
      </c>
      <c r="H243" s="56" t="str">
        <f>IF(E243=0,"***",F243/E243)</f>
        <v>***</v>
      </c>
    </row>
    <row r="244" spans="1:8" ht="12.75">
      <c r="A244" s="24" t="s">
        <v>60</v>
      </c>
      <c r="B244" s="57"/>
      <c r="C244" s="58"/>
      <c r="D244" s="59" t="s">
        <v>903</v>
      </c>
      <c r="E244" s="60"/>
      <c r="F244" s="61">
        <v>3502</v>
      </c>
      <c r="G244" s="60"/>
      <c r="H244" s="61"/>
    </row>
    <row r="245" spans="1:8" ht="12.75">
      <c r="A245" s="24" t="s">
        <v>60</v>
      </c>
      <c r="B245" s="52" t="s">
        <v>1005</v>
      </c>
      <c r="C245" s="53" t="s">
        <v>901</v>
      </c>
      <c r="D245" s="54" t="s">
        <v>902</v>
      </c>
      <c r="E245" s="55">
        <v>0</v>
      </c>
      <c r="F245" s="56">
        <v>3874</v>
      </c>
      <c r="G245" s="55">
        <f>F245-E245</f>
        <v>3874</v>
      </c>
      <c r="H245" s="56" t="str">
        <f>IF(E245=0,"***",F245/E245)</f>
        <v>***</v>
      </c>
    </row>
    <row r="246" spans="1:8" ht="12.75">
      <c r="A246" s="24" t="s">
        <v>60</v>
      </c>
      <c r="B246" s="57"/>
      <c r="C246" s="58"/>
      <c r="D246" s="59" t="s">
        <v>903</v>
      </c>
      <c r="E246" s="60"/>
      <c r="F246" s="61">
        <v>3874</v>
      </c>
      <c r="G246" s="60"/>
      <c r="H246" s="61"/>
    </row>
    <row r="247" spans="1:8" ht="12.75">
      <c r="A247" s="24" t="s">
        <v>60</v>
      </c>
      <c r="B247" s="52" t="s">
        <v>1006</v>
      </c>
      <c r="C247" s="53" t="s">
        <v>901</v>
      </c>
      <c r="D247" s="54" t="s">
        <v>902</v>
      </c>
      <c r="E247" s="55">
        <v>0</v>
      </c>
      <c r="F247" s="56">
        <v>3874</v>
      </c>
      <c r="G247" s="55">
        <f>F247-E247</f>
        <v>3874</v>
      </c>
      <c r="H247" s="56" t="str">
        <f>IF(E247=0,"***",F247/E247)</f>
        <v>***</v>
      </c>
    </row>
    <row r="248" spans="1:8" ht="12.75">
      <c r="A248" s="24" t="s">
        <v>60</v>
      </c>
      <c r="B248" s="57"/>
      <c r="C248" s="58"/>
      <c r="D248" s="59" t="s">
        <v>903</v>
      </c>
      <c r="E248" s="60"/>
      <c r="F248" s="61">
        <v>3874</v>
      </c>
      <c r="G248" s="60"/>
      <c r="H248" s="61"/>
    </row>
    <row r="249" spans="1:8" ht="12.75">
      <c r="A249" s="24" t="s">
        <v>60</v>
      </c>
      <c r="B249" s="52" t="s">
        <v>1007</v>
      </c>
      <c r="C249" s="53" t="s">
        <v>901</v>
      </c>
      <c r="D249" s="54" t="s">
        <v>902</v>
      </c>
      <c r="E249" s="55">
        <v>0</v>
      </c>
      <c r="F249" s="56">
        <v>3493</v>
      </c>
      <c r="G249" s="55">
        <f>F249-E249</f>
        <v>3493</v>
      </c>
      <c r="H249" s="56" t="str">
        <f>IF(E249=0,"***",F249/E249)</f>
        <v>***</v>
      </c>
    </row>
    <row r="250" spans="1:8" ht="12.75">
      <c r="A250" s="24" t="s">
        <v>60</v>
      </c>
      <c r="B250" s="57"/>
      <c r="C250" s="58"/>
      <c r="D250" s="59" t="s">
        <v>903</v>
      </c>
      <c r="E250" s="60"/>
      <c r="F250" s="61">
        <v>3493</v>
      </c>
      <c r="G250" s="60"/>
      <c r="H250" s="61"/>
    </row>
    <row r="251" spans="1:8" ht="12.75">
      <c r="A251" s="24" t="s">
        <v>60</v>
      </c>
      <c r="B251" s="52" t="s">
        <v>1008</v>
      </c>
      <c r="C251" s="53" t="s">
        <v>901</v>
      </c>
      <c r="D251" s="54" t="s">
        <v>902</v>
      </c>
      <c r="E251" s="55">
        <v>0</v>
      </c>
      <c r="F251" s="56">
        <v>2457</v>
      </c>
      <c r="G251" s="55">
        <f>F251-E251</f>
        <v>2457</v>
      </c>
      <c r="H251" s="56" t="str">
        <f>IF(E251=0,"***",F251/E251)</f>
        <v>***</v>
      </c>
    </row>
    <row r="252" spans="1:8" ht="12.75">
      <c r="A252" s="24" t="s">
        <v>60</v>
      </c>
      <c r="B252" s="57"/>
      <c r="C252" s="58"/>
      <c r="D252" s="59" t="s">
        <v>903</v>
      </c>
      <c r="E252" s="60"/>
      <c r="F252" s="61">
        <v>2457</v>
      </c>
      <c r="G252" s="60"/>
      <c r="H252" s="61"/>
    </row>
    <row r="253" spans="1:8" ht="12.75">
      <c r="A253" s="24" t="s">
        <v>60</v>
      </c>
      <c r="B253" s="52" t="s">
        <v>1009</v>
      </c>
      <c r="C253" s="53" t="s">
        <v>901</v>
      </c>
      <c r="D253" s="54" t="s">
        <v>902</v>
      </c>
      <c r="E253" s="55">
        <v>0</v>
      </c>
      <c r="F253" s="56">
        <v>2879</v>
      </c>
      <c r="G253" s="55">
        <f>F253-E253</f>
        <v>2879</v>
      </c>
      <c r="H253" s="56" t="str">
        <f>IF(E253=0,"***",F253/E253)</f>
        <v>***</v>
      </c>
    </row>
    <row r="254" spans="1:8" ht="12.75">
      <c r="A254" s="24" t="s">
        <v>60</v>
      </c>
      <c r="B254" s="57"/>
      <c r="C254" s="58"/>
      <c r="D254" s="59" t="s">
        <v>903</v>
      </c>
      <c r="E254" s="60"/>
      <c r="F254" s="61">
        <v>2879</v>
      </c>
      <c r="G254" s="60"/>
      <c r="H254" s="61"/>
    </row>
    <row r="255" spans="1:8" ht="12.75">
      <c r="A255" s="24" t="s">
        <v>60</v>
      </c>
      <c r="B255" s="52" t="s">
        <v>1010</v>
      </c>
      <c r="C255" s="53" t="s">
        <v>901</v>
      </c>
      <c r="D255" s="54" t="s">
        <v>902</v>
      </c>
      <c r="E255" s="55">
        <v>0</v>
      </c>
      <c r="F255" s="56">
        <v>3178</v>
      </c>
      <c r="G255" s="55">
        <f>F255-E255</f>
        <v>3178</v>
      </c>
      <c r="H255" s="56" t="str">
        <f>IF(E255=0,"***",F255/E255)</f>
        <v>***</v>
      </c>
    </row>
    <row r="256" spans="1:8" ht="12.75">
      <c r="A256" s="24" t="s">
        <v>60</v>
      </c>
      <c r="B256" s="57"/>
      <c r="C256" s="58"/>
      <c r="D256" s="59" t="s">
        <v>903</v>
      </c>
      <c r="E256" s="60"/>
      <c r="F256" s="61">
        <v>3178</v>
      </c>
      <c r="G256" s="60"/>
      <c r="H256" s="61"/>
    </row>
    <row r="257" spans="1:8" ht="12.75">
      <c r="A257" s="24" t="s">
        <v>60</v>
      </c>
      <c r="B257" s="52" t="s">
        <v>1011</v>
      </c>
      <c r="C257" s="53" t="s">
        <v>901</v>
      </c>
      <c r="D257" s="54" t="s">
        <v>902</v>
      </c>
      <c r="E257" s="55">
        <v>0</v>
      </c>
      <c r="F257" s="56">
        <v>1834</v>
      </c>
      <c r="G257" s="55">
        <f>F257-E257</f>
        <v>1834</v>
      </c>
      <c r="H257" s="56" t="str">
        <f>IF(E257=0,"***",F257/E257)</f>
        <v>***</v>
      </c>
    </row>
    <row r="258" spans="1:8" ht="12.75">
      <c r="A258" s="24" t="s">
        <v>60</v>
      </c>
      <c r="B258" s="57"/>
      <c r="C258" s="58"/>
      <c r="D258" s="59" t="s">
        <v>903</v>
      </c>
      <c r="E258" s="60"/>
      <c r="F258" s="61">
        <v>1834</v>
      </c>
      <c r="G258" s="60"/>
      <c r="H258" s="61"/>
    </row>
    <row r="259" spans="1:8" ht="12.75">
      <c r="A259" s="24" t="s">
        <v>60</v>
      </c>
      <c r="B259" s="52" t="s">
        <v>1012</v>
      </c>
      <c r="C259" s="53" t="s">
        <v>901</v>
      </c>
      <c r="D259" s="54" t="s">
        <v>902</v>
      </c>
      <c r="E259" s="55">
        <v>0</v>
      </c>
      <c r="F259" s="56">
        <v>2449</v>
      </c>
      <c r="G259" s="55">
        <f>F259-E259</f>
        <v>2449</v>
      </c>
      <c r="H259" s="56" t="str">
        <f>IF(E259=0,"***",F259/E259)</f>
        <v>***</v>
      </c>
    </row>
    <row r="260" spans="1:8" ht="12.75">
      <c r="A260" s="24" t="s">
        <v>60</v>
      </c>
      <c r="B260" s="57"/>
      <c r="C260" s="58"/>
      <c r="D260" s="59" t="s">
        <v>903</v>
      </c>
      <c r="E260" s="60"/>
      <c r="F260" s="61">
        <v>2449</v>
      </c>
      <c r="G260" s="60"/>
      <c r="H260" s="61"/>
    </row>
    <row r="261" spans="1:8" ht="12.75">
      <c r="A261" s="24" t="s">
        <v>60</v>
      </c>
      <c r="B261" s="52" t="s">
        <v>1013</v>
      </c>
      <c r="C261" s="53" t="s">
        <v>901</v>
      </c>
      <c r="D261" s="54" t="s">
        <v>902</v>
      </c>
      <c r="E261" s="55">
        <v>0</v>
      </c>
      <c r="F261" s="56">
        <v>4134</v>
      </c>
      <c r="G261" s="55">
        <f>F261-E261</f>
        <v>4134</v>
      </c>
      <c r="H261" s="56" t="str">
        <f>IF(E261=0,"***",F261/E261)</f>
        <v>***</v>
      </c>
    </row>
    <row r="262" spans="1:8" ht="12.75">
      <c r="A262" s="24" t="s">
        <v>60</v>
      </c>
      <c r="B262" s="57"/>
      <c r="C262" s="58"/>
      <c r="D262" s="59" t="s">
        <v>903</v>
      </c>
      <c r="E262" s="60"/>
      <c r="F262" s="61">
        <v>4134</v>
      </c>
      <c r="G262" s="60"/>
      <c r="H262" s="61"/>
    </row>
    <row r="263" spans="1:8" ht="12.75">
      <c r="A263" s="24" t="s">
        <v>60</v>
      </c>
      <c r="B263" s="52" t="s">
        <v>1014</v>
      </c>
      <c r="C263" s="53" t="s">
        <v>901</v>
      </c>
      <c r="D263" s="54" t="s">
        <v>902</v>
      </c>
      <c r="E263" s="55">
        <v>0</v>
      </c>
      <c r="F263" s="56">
        <v>1920</v>
      </c>
      <c r="G263" s="55">
        <f>F263-E263</f>
        <v>1920</v>
      </c>
      <c r="H263" s="56" t="str">
        <f>IF(E263=0,"***",F263/E263)</f>
        <v>***</v>
      </c>
    </row>
    <row r="264" spans="1:8" ht="12.75">
      <c r="A264" s="24" t="s">
        <v>60</v>
      </c>
      <c r="B264" s="57"/>
      <c r="C264" s="58"/>
      <c r="D264" s="59" t="s">
        <v>903</v>
      </c>
      <c r="E264" s="60"/>
      <c r="F264" s="61">
        <v>1920</v>
      </c>
      <c r="G264" s="60"/>
      <c r="H264" s="61"/>
    </row>
    <row r="265" spans="1:8" ht="12.75">
      <c r="A265" s="24" t="s">
        <v>60</v>
      </c>
      <c r="B265" s="52" t="s">
        <v>1015</v>
      </c>
      <c r="C265" s="53" t="s">
        <v>901</v>
      </c>
      <c r="D265" s="54" t="s">
        <v>902</v>
      </c>
      <c r="E265" s="55">
        <v>0</v>
      </c>
      <c r="F265" s="56">
        <v>4592</v>
      </c>
      <c r="G265" s="55">
        <f>F265-E265</f>
        <v>4592</v>
      </c>
      <c r="H265" s="56" t="str">
        <f>IF(E265=0,"***",F265/E265)</f>
        <v>***</v>
      </c>
    </row>
    <row r="266" spans="1:8" ht="12.75">
      <c r="A266" s="24" t="s">
        <v>60</v>
      </c>
      <c r="B266" s="57"/>
      <c r="C266" s="58"/>
      <c r="D266" s="59" t="s">
        <v>903</v>
      </c>
      <c r="E266" s="60"/>
      <c r="F266" s="61">
        <v>4592</v>
      </c>
      <c r="G266" s="60"/>
      <c r="H266" s="61"/>
    </row>
    <row r="267" spans="1:8" ht="12.75">
      <c r="A267" s="24" t="s">
        <v>60</v>
      </c>
      <c r="B267" s="52" t="s">
        <v>1016</v>
      </c>
      <c r="C267" s="53" t="s">
        <v>901</v>
      </c>
      <c r="D267" s="54" t="s">
        <v>902</v>
      </c>
      <c r="E267" s="55">
        <v>0</v>
      </c>
      <c r="F267" s="56">
        <v>2382</v>
      </c>
      <c r="G267" s="55">
        <f>F267-E267</f>
        <v>2382</v>
      </c>
      <c r="H267" s="56" t="str">
        <f>IF(E267=0,"***",F267/E267)</f>
        <v>***</v>
      </c>
    </row>
    <row r="268" spans="1:8" ht="12.75">
      <c r="A268" s="24" t="s">
        <v>60</v>
      </c>
      <c r="B268" s="57"/>
      <c r="C268" s="58"/>
      <c r="D268" s="59" t="s">
        <v>903</v>
      </c>
      <c r="E268" s="60"/>
      <c r="F268" s="61">
        <v>2382</v>
      </c>
      <c r="G268" s="60"/>
      <c r="H268" s="61"/>
    </row>
    <row r="269" spans="1:8" ht="12.75">
      <c r="A269" s="24" t="s">
        <v>60</v>
      </c>
      <c r="B269" s="52" t="s">
        <v>1017</v>
      </c>
      <c r="C269" s="53" t="s">
        <v>901</v>
      </c>
      <c r="D269" s="54" t="s">
        <v>902</v>
      </c>
      <c r="E269" s="55">
        <v>0</v>
      </c>
      <c r="F269" s="56">
        <v>1710</v>
      </c>
      <c r="G269" s="55">
        <f>F269-E269</f>
        <v>1710</v>
      </c>
      <c r="H269" s="56" t="str">
        <f>IF(E269=0,"***",F269/E269)</f>
        <v>***</v>
      </c>
    </row>
    <row r="270" spans="1:8" ht="12.75">
      <c r="A270" s="24" t="s">
        <v>60</v>
      </c>
      <c r="B270" s="57"/>
      <c r="C270" s="58"/>
      <c r="D270" s="59" t="s">
        <v>903</v>
      </c>
      <c r="E270" s="60"/>
      <c r="F270" s="61">
        <v>1710</v>
      </c>
      <c r="G270" s="60"/>
      <c r="H270" s="61"/>
    </row>
    <row r="271" spans="1:8" ht="12.75">
      <c r="A271" s="24" t="s">
        <v>60</v>
      </c>
      <c r="B271" s="52" t="s">
        <v>1018</v>
      </c>
      <c r="C271" s="53" t="s">
        <v>901</v>
      </c>
      <c r="D271" s="54" t="s">
        <v>902</v>
      </c>
      <c r="E271" s="55">
        <v>0</v>
      </c>
      <c r="F271" s="56">
        <v>3467</v>
      </c>
      <c r="G271" s="55">
        <f>F271-E271</f>
        <v>3467</v>
      </c>
      <c r="H271" s="56" t="str">
        <f>IF(E271=0,"***",F271/E271)</f>
        <v>***</v>
      </c>
    </row>
    <row r="272" spans="1:8" ht="12.75">
      <c r="A272" s="24" t="s">
        <v>60</v>
      </c>
      <c r="B272" s="57"/>
      <c r="C272" s="58"/>
      <c r="D272" s="59" t="s">
        <v>903</v>
      </c>
      <c r="E272" s="60"/>
      <c r="F272" s="61">
        <v>3467</v>
      </c>
      <c r="G272" s="60"/>
      <c r="H272" s="61"/>
    </row>
    <row r="273" spans="1:8" ht="12.75">
      <c r="A273" s="24" t="s">
        <v>60</v>
      </c>
      <c r="B273" s="52" t="s">
        <v>1019</v>
      </c>
      <c r="C273" s="53" t="s">
        <v>901</v>
      </c>
      <c r="D273" s="54" t="s">
        <v>902</v>
      </c>
      <c r="E273" s="55">
        <v>0</v>
      </c>
      <c r="F273" s="56">
        <v>3412</v>
      </c>
      <c r="G273" s="55">
        <f>F273-E273</f>
        <v>3412</v>
      </c>
      <c r="H273" s="56" t="str">
        <f>IF(E273=0,"***",F273/E273)</f>
        <v>***</v>
      </c>
    </row>
    <row r="274" spans="1:8" ht="12.75">
      <c r="A274" s="24" t="s">
        <v>60</v>
      </c>
      <c r="B274" s="57"/>
      <c r="C274" s="58"/>
      <c r="D274" s="59" t="s">
        <v>903</v>
      </c>
      <c r="E274" s="60"/>
      <c r="F274" s="61">
        <v>3412</v>
      </c>
      <c r="G274" s="60"/>
      <c r="H274" s="61"/>
    </row>
    <row r="275" spans="1:8" ht="12.75">
      <c r="A275" s="24" t="s">
        <v>60</v>
      </c>
      <c r="B275" s="52" t="s">
        <v>1020</v>
      </c>
      <c r="C275" s="53" t="s">
        <v>901</v>
      </c>
      <c r="D275" s="54" t="s">
        <v>902</v>
      </c>
      <c r="E275" s="55">
        <v>0</v>
      </c>
      <c r="F275" s="56">
        <v>8106</v>
      </c>
      <c r="G275" s="55">
        <f>F275-E275</f>
        <v>8106</v>
      </c>
      <c r="H275" s="56" t="str">
        <f>IF(E275=0,"***",F275/E275)</f>
        <v>***</v>
      </c>
    </row>
    <row r="276" spans="1:8" ht="12.75">
      <c r="A276" s="24" t="s">
        <v>60</v>
      </c>
      <c r="B276" s="57"/>
      <c r="C276" s="58"/>
      <c r="D276" s="59" t="s">
        <v>903</v>
      </c>
      <c r="E276" s="60"/>
      <c r="F276" s="61">
        <v>8106</v>
      </c>
      <c r="G276" s="60"/>
      <c r="H276" s="61"/>
    </row>
    <row r="277" spans="1:8" ht="12.75">
      <c r="A277" s="24" t="s">
        <v>60</v>
      </c>
      <c r="B277" s="52" t="s">
        <v>1021</v>
      </c>
      <c r="C277" s="53" t="s">
        <v>901</v>
      </c>
      <c r="D277" s="54" t="s">
        <v>902</v>
      </c>
      <c r="E277" s="55">
        <v>0</v>
      </c>
      <c r="F277" s="56">
        <v>8251</v>
      </c>
      <c r="G277" s="55">
        <f>F277-E277</f>
        <v>8251</v>
      </c>
      <c r="H277" s="56" t="str">
        <f>IF(E277=0,"***",F277/E277)</f>
        <v>***</v>
      </c>
    </row>
    <row r="278" spans="1:8" ht="12.75">
      <c r="A278" s="24" t="s">
        <v>60</v>
      </c>
      <c r="B278" s="57"/>
      <c r="C278" s="58"/>
      <c r="D278" s="59" t="s">
        <v>903</v>
      </c>
      <c r="E278" s="60"/>
      <c r="F278" s="61">
        <v>8251</v>
      </c>
      <c r="G278" s="60"/>
      <c r="H278" s="61"/>
    </row>
    <row r="279" spans="1:8" ht="12.75">
      <c r="A279" s="24" t="s">
        <v>60</v>
      </c>
      <c r="B279" s="52" t="s">
        <v>1022</v>
      </c>
      <c r="C279" s="53" t="s">
        <v>901</v>
      </c>
      <c r="D279" s="54" t="s">
        <v>902</v>
      </c>
      <c r="E279" s="55">
        <v>0</v>
      </c>
      <c r="F279" s="56">
        <v>3862</v>
      </c>
      <c r="G279" s="55">
        <f>F279-E279</f>
        <v>3862</v>
      </c>
      <c r="H279" s="56" t="str">
        <f>IF(E279=0,"***",F279/E279)</f>
        <v>***</v>
      </c>
    </row>
    <row r="280" spans="1:8" ht="12.75">
      <c r="A280" s="24" t="s">
        <v>60</v>
      </c>
      <c r="B280" s="57"/>
      <c r="C280" s="58"/>
      <c r="D280" s="59" t="s">
        <v>903</v>
      </c>
      <c r="E280" s="60"/>
      <c r="F280" s="61">
        <v>3862</v>
      </c>
      <c r="G280" s="60"/>
      <c r="H280" s="61"/>
    </row>
    <row r="281" spans="1:8" ht="12.75">
      <c r="A281" s="24" t="s">
        <v>60</v>
      </c>
      <c r="B281" s="52" t="s">
        <v>1023</v>
      </c>
      <c r="C281" s="53" t="s">
        <v>901</v>
      </c>
      <c r="D281" s="54" t="s">
        <v>902</v>
      </c>
      <c r="E281" s="55">
        <v>0</v>
      </c>
      <c r="F281" s="56">
        <v>2093</v>
      </c>
      <c r="G281" s="55">
        <f>F281-E281</f>
        <v>2093</v>
      </c>
      <c r="H281" s="56" t="str">
        <f>IF(E281=0,"***",F281/E281)</f>
        <v>***</v>
      </c>
    </row>
    <row r="282" spans="1:8" ht="12.75">
      <c r="A282" s="24" t="s">
        <v>60</v>
      </c>
      <c r="B282" s="57"/>
      <c r="C282" s="58"/>
      <c r="D282" s="59" t="s">
        <v>903</v>
      </c>
      <c r="E282" s="60"/>
      <c r="F282" s="61">
        <v>2093</v>
      </c>
      <c r="G282" s="60"/>
      <c r="H282" s="61"/>
    </row>
    <row r="283" spans="1:8" ht="12.75">
      <c r="A283" s="24" t="s">
        <v>60</v>
      </c>
      <c r="B283" s="52" t="s">
        <v>1024</v>
      </c>
      <c r="C283" s="53" t="s">
        <v>901</v>
      </c>
      <c r="D283" s="54" t="s">
        <v>902</v>
      </c>
      <c r="E283" s="55">
        <v>0</v>
      </c>
      <c r="F283" s="56">
        <v>2580</v>
      </c>
      <c r="G283" s="55">
        <f>F283-E283</f>
        <v>2580</v>
      </c>
      <c r="H283" s="56" t="str">
        <f>IF(E283=0,"***",F283/E283)</f>
        <v>***</v>
      </c>
    </row>
    <row r="284" spans="1:8" ht="12.75">
      <c r="A284" s="24" t="s">
        <v>60</v>
      </c>
      <c r="B284" s="57"/>
      <c r="C284" s="58"/>
      <c r="D284" s="59" t="s">
        <v>903</v>
      </c>
      <c r="E284" s="60"/>
      <c r="F284" s="61">
        <v>2580</v>
      </c>
      <c r="G284" s="60"/>
      <c r="H284" s="61"/>
    </row>
    <row r="285" spans="1:8" ht="12.75">
      <c r="A285" s="24" t="s">
        <v>60</v>
      </c>
      <c r="B285" s="52" t="s">
        <v>1025</v>
      </c>
      <c r="C285" s="53" t="s">
        <v>901</v>
      </c>
      <c r="D285" s="54" t="s">
        <v>902</v>
      </c>
      <c r="E285" s="55">
        <v>0</v>
      </c>
      <c r="F285" s="56">
        <v>3779</v>
      </c>
      <c r="G285" s="55">
        <f>F285-E285</f>
        <v>3779</v>
      </c>
      <c r="H285" s="56" t="str">
        <f>IF(E285=0,"***",F285/E285)</f>
        <v>***</v>
      </c>
    </row>
    <row r="286" spans="1:8" ht="12.75">
      <c r="A286" s="24" t="s">
        <v>60</v>
      </c>
      <c r="B286" s="57"/>
      <c r="C286" s="58"/>
      <c r="D286" s="59" t="s">
        <v>903</v>
      </c>
      <c r="E286" s="60"/>
      <c r="F286" s="61">
        <v>3779</v>
      </c>
      <c r="G286" s="60"/>
      <c r="H286" s="61"/>
    </row>
    <row r="287" spans="1:8" ht="12.75">
      <c r="A287" s="24" t="s">
        <v>60</v>
      </c>
      <c r="B287" s="52" t="s">
        <v>1026</v>
      </c>
      <c r="C287" s="53" t="s">
        <v>901</v>
      </c>
      <c r="D287" s="54" t="s">
        <v>902</v>
      </c>
      <c r="E287" s="55">
        <v>0</v>
      </c>
      <c r="F287" s="56">
        <v>3493</v>
      </c>
      <c r="G287" s="55">
        <f>F287-E287</f>
        <v>3493</v>
      </c>
      <c r="H287" s="56" t="str">
        <f>IF(E287=0,"***",F287/E287)</f>
        <v>***</v>
      </c>
    </row>
    <row r="288" spans="1:8" ht="12.75">
      <c r="A288" s="24" t="s">
        <v>60</v>
      </c>
      <c r="B288" s="57"/>
      <c r="C288" s="58"/>
      <c r="D288" s="59" t="s">
        <v>903</v>
      </c>
      <c r="E288" s="60"/>
      <c r="F288" s="61">
        <v>3493</v>
      </c>
      <c r="G288" s="60"/>
      <c r="H288" s="61"/>
    </row>
    <row r="289" spans="1:8" ht="12.75">
      <c r="A289" s="24" t="s">
        <v>60</v>
      </c>
      <c r="B289" s="52" t="s">
        <v>1027</v>
      </c>
      <c r="C289" s="53" t="s">
        <v>901</v>
      </c>
      <c r="D289" s="54" t="s">
        <v>902</v>
      </c>
      <c r="E289" s="55">
        <v>0</v>
      </c>
      <c r="F289" s="56">
        <v>3637</v>
      </c>
      <c r="G289" s="55">
        <f>F289-E289</f>
        <v>3637</v>
      </c>
      <c r="H289" s="56" t="str">
        <f>IF(E289=0,"***",F289/E289)</f>
        <v>***</v>
      </c>
    </row>
    <row r="290" spans="1:8" ht="12.75">
      <c r="A290" s="24" t="s">
        <v>60</v>
      </c>
      <c r="B290" s="57"/>
      <c r="C290" s="58"/>
      <c r="D290" s="59" t="s">
        <v>903</v>
      </c>
      <c r="E290" s="60"/>
      <c r="F290" s="61">
        <v>3637</v>
      </c>
      <c r="G290" s="60"/>
      <c r="H290" s="61"/>
    </row>
    <row r="291" spans="1:8" ht="12.75">
      <c r="A291" s="24" t="s">
        <v>60</v>
      </c>
      <c r="B291" s="52" t="s">
        <v>1028</v>
      </c>
      <c r="C291" s="53" t="s">
        <v>901</v>
      </c>
      <c r="D291" s="54" t="s">
        <v>902</v>
      </c>
      <c r="E291" s="55">
        <v>0</v>
      </c>
      <c r="F291" s="56">
        <v>3530</v>
      </c>
      <c r="G291" s="55">
        <f>F291-E291</f>
        <v>3530</v>
      </c>
      <c r="H291" s="56" t="str">
        <f>IF(E291=0,"***",F291/E291)</f>
        <v>***</v>
      </c>
    </row>
    <row r="292" spans="1:8" ht="12.75">
      <c r="A292" s="24" t="s">
        <v>60</v>
      </c>
      <c r="B292" s="57"/>
      <c r="C292" s="58"/>
      <c r="D292" s="59" t="s">
        <v>903</v>
      </c>
      <c r="E292" s="60"/>
      <c r="F292" s="61">
        <v>3530</v>
      </c>
      <c r="G292" s="60"/>
      <c r="H292" s="61"/>
    </row>
    <row r="293" spans="1:8" ht="12.75">
      <c r="A293" s="24" t="s">
        <v>60</v>
      </c>
      <c r="B293" s="52" t="s">
        <v>1029</v>
      </c>
      <c r="C293" s="53" t="s">
        <v>901</v>
      </c>
      <c r="D293" s="54" t="s">
        <v>902</v>
      </c>
      <c r="E293" s="55">
        <v>0</v>
      </c>
      <c r="F293" s="56">
        <v>3364</v>
      </c>
      <c r="G293" s="55">
        <f>F293-E293</f>
        <v>3364</v>
      </c>
      <c r="H293" s="56" t="str">
        <f>IF(E293=0,"***",F293/E293)</f>
        <v>***</v>
      </c>
    </row>
    <row r="294" spans="1:8" ht="12.75">
      <c r="A294" s="24" t="s">
        <v>60</v>
      </c>
      <c r="B294" s="57"/>
      <c r="C294" s="58"/>
      <c r="D294" s="59" t="s">
        <v>903</v>
      </c>
      <c r="E294" s="60"/>
      <c r="F294" s="61">
        <v>3364</v>
      </c>
      <c r="G294" s="60"/>
      <c r="H294" s="61"/>
    </row>
    <row r="295" spans="1:8" ht="12.75">
      <c r="A295" s="24" t="s">
        <v>60</v>
      </c>
      <c r="B295" s="52" t="s">
        <v>1030</v>
      </c>
      <c r="C295" s="53" t="s">
        <v>901</v>
      </c>
      <c r="D295" s="54" t="s">
        <v>902</v>
      </c>
      <c r="E295" s="55">
        <v>0</v>
      </c>
      <c r="F295" s="56">
        <v>3874</v>
      </c>
      <c r="G295" s="55">
        <f>F295-E295</f>
        <v>3874</v>
      </c>
      <c r="H295" s="56" t="str">
        <f>IF(E295=0,"***",F295/E295)</f>
        <v>***</v>
      </c>
    </row>
    <row r="296" spans="1:8" ht="12.75">
      <c r="A296" s="24" t="s">
        <v>60</v>
      </c>
      <c r="B296" s="57"/>
      <c r="C296" s="58"/>
      <c r="D296" s="59" t="s">
        <v>903</v>
      </c>
      <c r="E296" s="60"/>
      <c r="F296" s="61">
        <v>3874</v>
      </c>
      <c r="G296" s="60"/>
      <c r="H296" s="61"/>
    </row>
    <row r="297" spans="1:8" ht="12.75">
      <c r="A297" s="24" t="s">
        <v>60</v>
      </c>
      <c r="B297" s="52" t="s">
        <v>1031</v>
      </c>
      <c r="C297" s="53" t="s">
        <v>901</v>
      </c>
      <c r="D297" s="54" t="s">
        <v>902</v>
      </c>
      <c r="E297" s="55">
        <v>0</v>
      </c>
      <c r="F297" s="56">
        <v>3430</v>
      </c>
      <c r="G297" s="55">
        <f>F297-E297</f>
        <v>3430</v>
      </c>
      <c r="H297" s="56" t="str">
        <f>IF(E297=0,"***",F297/E297)</f>
        <v>***</v>
      </c>
    </row>
    <row r="298" spans="1:8" ht="12.75">
      <c r="A298" s="24" t="s">
        <v>60</v>
      </c>
      <c r="B298" s="57"/>
      <c r="C298" s="58"/>
      <c r="D298" s="59" t="s">
        <v>903</v>
      </c>
      <c r="E298" s="60"/>
      <c r="F298" s="61">
        <v>3430</v>
      </c>
      <c r="G298" s="60"/>
      <c r="H298" s="61"/>
    </row>
    <row r="299" spans="1:8" ht="12.75">
      <c r="A299" s="24" t="s">
        <v>60</v>
      </c>
      <c r="B299" s="52" t="s">
        <v>1032</v>
      </c>
      <c r="C299" s="53" t="s">
        <v>901</v>
      </c>
      <c r="D299" s="54" t="s">
        <v>902</v>
      </c>
      <c r="E299" s="55">
        <v>0</v>
      </c>
      <c r="F299" s="56">
        <v>2781</v>
      </c>
      <c r="G299" s="55">
        <f>F299-E299</f>
        <v>2781</v>
      </c>
      <c r="H299" s="56" t="str">
        <f>IF(E299=0,"***",F299/E299)</f>
        <v>***</v>
      </c>
    </row>
    <row r="300" spans="1:8" ht="12.75">
      <c r="A300" s="24" t="s">
        <v>60</v>
      </c>
      <c r="B300" s="57"/>
      <c r="C300" s="58"/>
      <c r="D300" s="59" t="s">
        <v>903</v>
      </c>
      <c r="E300" s="60"/>
      <c r="F300" s="61">
        <v>2781</v>
      </c>
      <c r="G300" s="60"/>
      <c r="H300" s="61"/>
    </row>
    <row r="301" spans="1:8" ht="12.75">
      <c r="A301" s="24" t="s">
        <v>60</v>
      </c>
      <c r="B301" s="52" t="s">
        <v>1033</v>
      </c>
      <c r="C301" s="53" t="s">
        <v>901</v>
      </c>
      <c r="D301" s="54" t="s">
        <v>902</v>
      </c>
      <c r="E301" s="55">
        <v>0</v>
      </c>
      <c r="F301" s="56">
        <v>2709</v>
      </c>
      <c r="G301" s="55">
        <f>F301-E301</f>
        <v>2709</v>
      </c>
      <c r="H301" s="56" t="str">
        <f>IF(E301=0,"***",F301/E301)</f>
        <v>***</v>
      </c>
    </row>
    <row r="302" spans="1:8" ht="12.75">
      <c r="A302" s="24" t="s">
        <v>60</v>
      </c>
      <c r="B302" s="57"/>
      <c r="C302" s="58"/>
      <c r="D302" s="59" t="s">
        <v>903</v>
      </c>
      <c r="E302" s="60"/>
      <c r="F302" s="61">
        <v>2709</v>
      </c>
      <c r="G302" s="60"/>
      <c r="H302" s="61"/>
    </row>
    <row r="303" spans="1:8" ht="12.75">
      <c r="A303" s="24" t="s">
        <v>60</v>
      </c>
      <c r="B303" s="52" t="s">
        <v>1034</v>
      </c>
      <c r="C303" s="53" t="s">
        <v>901</v>
      </c>
      <c r="D303" s="54" t="s">
        <v>902</v>
      </c>
      <c r="E303" s="55">
        <v>0</v>
      </c>
      <c r="F303" s="56">
        <v>4249</v>
      </c>
      <c r="G303" s="55">
        <f>F303-E303</f>
        <v>4249</v>
      </c>
      <c r="H303" s="56" t="str">
        <f>IF(E303=0,"***",F303/E303)</f>
        <v>***</v>
      </c>
    </row>
    <row r="304" spans="1:8" ht="12.75">
      <c r="A304" s="24" t="s">
        <v>60</v>
      </c>
      <c r="B304" s="57"/>
      <c r="C304" s="58"/>
      <c r="D304" s="59" t="s">
        <v>903</v>
      </c>
      <c r="E304" s="60"/>
      <c r="F304" s="61">
        <v>4249</v>
      </c>
      <c r="G304" s="60"/>
      <c r="H304" s="61"/>
    </row>
    <row r="305" spans="1:8" ht="12.75">
      <c r="A305" s="24" t="s">
        <v>60</v>
      </c>
      <c r="B305" s="52" t="s">
        <v>1035</v>
      </c>
      <c r="C305" s="53" t="s">
        <v>901</v>
      </c>
      <c r="D305" s="54" t="s">
        <v>902</v>
      </c>
      <c r="E305" s="55">
        <v>0</v>
      </c>
      <c r="F305" s="56">
        <v>3403</v>
      </c>
      <c r="G305" s="55">
        <f>F305-E305</f>
        <v>3403</v>
      </c>
      <c r="H305" s="56" t="str">
        <f>IF(E305=0,"***",F305/E305)</f>
        <v>***</v>
      </c>
    </row>
    <row r="306" spans="1:8" ht="12.75">
      <c r="A306" s="24" t="s">
        <v>60</v>
      </c>
      <c r="B306" s="57"/>
      <c r="C306" s="58"/>
      <c r="D306" s="59" t="s">
        <v>903</v>
      </c>
      <c r="E306" s="60"/>
      <c r="F306" s="61">
        <v>3403</v>
      </c>
      <c r="G306" s="60"/>
      <c r="H306" s="61"/>
    </row>
    <row r="307" spans="1:8" ht="12.75">
      <c r="A307" s="24" t="s">
        <v>60</v>
      </c>
      <c r="B307" s="52" t="s">
        <v>1036</v>
      </c>
      <c r="C307" s="53" t="s">
        <v>901</v>
      </c>
      <c r="D307" s="54" t="s">
        <v>902</v>
      </c>
      <c r="E307" s="55">
        <v>0</v>
      </c>
      <c r="F307" s="56">
        <v>3874</v>
      </c>
      <c r="G307" s="55">
        <f>F307-E307</f>
        <v>3874</v>
      </c>
      <c r="H307" s="56" t="str">
        <f>IF(E307=0,"***",F307/E307)</f>
        <v>***</v>
      </c>
    </row>
    <row r="308" spans="1:8" ht="12.75">
      <c r="A308" s="24" t="s">
        <v>60</v>
      </c>
      <c r="B308" s="57"/>
      <c r="C308" s="58"/>
      <c r="D308" s="59" t="s">
        <v>903</v>
      </c>
      <c r="E308" s="60"/>
      <c r="F308" s="61">
        <v>3874</v>
      </c>
      <c r="G308" s="60"/>
      <c r="H308" s="61"/>
    </row>
    <row r="309" spans="1:8" ht="12.75">
      <c r="A309" s="24" t="s">
        <v>60</v>
      </c>
      <c r="B309" s="52" t="s">
        <v>1037</v>
      </c>
      <c r="C309" s="53" t="s">
        <v>901</v>
      </c>
      <c r="D309" s="54" t="s">
        <v>902</v>
      </c>
      <c r="E309" s="55">
        <v>0</v>
      </c>
      <c r="F309" s="56">
        <v>6123</v>
      </c>
      <c r="G309" s="55">
        <f>F309-E309</f>
        <v>6123</v>
      </c>
      <c r="H309" s="56" t="str">
        <f>IF(E309=0,"***",F309/E309)</f>
        <v>***</v>
      </c>
    </row>
    <row r="310" spans="1:8" ht="12.75">
      <c r="A310" s="24" t="s">
        <v>60</v>
      </c>
      <c r="B310" s="57"/>
      <c r="C310" s="58"/>
      <c r="D310" s="59" t="s">
        <v>903</v>
      </c>
      <c r="E310" s="60"/>
      <c r="F310" s="61">
        <v>6123</v>
      </c>
      <c r="G310" s="60"/>
      <c r="H310" s="61"/>
    </row>
    <row r="311" spans="1:8" ht="12.75">
      <c r="A311" s="24" t="s">
        <v>60</v>
      </c>
      <c r="B311" s="52" t="s">
        <v>1038</v>
      </c>
      <c r="C311" s="53" t="s">
        <v>901</v>
      </c>
      <c r="D311" s="54" t="s">
        <v>902</v>
      </c>
      <c r="E311" s="55">
        <v>0</v>
      </c>
      <c r="F311" s="56">
        <v>3474</v>
      </c>
      <c r="G311" s="55">
        <f>F311-E311</f>
        <v>3474</v>
      </c>
      <c r="H311" s="56" t="str">
        <f>IF(E311=0,"***",F311/E311)</f>
        <v>***</v>
      </c>
    </row>
    <row r="312" spans="1:8" ht="12.75">
      <c r="A312" s="24" t="s">
        <v>60</v>
      </c>
      <c r="B312" s="57"/>
      <c r="C312" s="58"/>
      <c r="D312" s="59" t="s">
        <v>903</v>
      </c>
      <c r="E312" s="60"/>
      <c r="F312" s="61">
        <v>3474</v>
      </c>
      <c r="G312" s="60"/>
      <c r="H312" s="61"/>
    </row>
    <row r="313" spans="1:8" ht="12.75">
      <c r="A313" s="24" t="s">
        <v>60</v>
      </c>
      <c r="B313" s="52" t="s">
        <v>1039</v>
      </c>
      <c r="C313" s="53" t="s">
        <v>901</v>
      </c>
      <c r="D313" s="54" t="s">
        <v>902</v>
      </c>
      <c r="E313" s="55">
        <v>0</v>
      </c>
      <c r="F313" s="56">
        <v>2057</v>
      </c>
      <c r="G313" s="55">
        <f>F313-E313</f>
        <v>2057</v>
      </c>
      <c r="H313" s="56" t="str">
        <f>IF(E313=0,"***",F313/E313)</f>
        <v>***</v>
      </c>
    </row>
    <row r="314" spans="1:8" ht="12.75">
      <c r="A314" s="24" t="s">
        <v>60</v>
      </c>
      <c r="B314" s="57"/>
      <c r="C314" s="58"/>
      <c r="D314" s="59" t="s">
        <v>903</v>
      </c>
      <c r="E314" s="60"/>
      <c r="F314" s="61">
        <v>2057</v>
      </c>
      <c r="G314" s="60"/>
      <c r="H314" s="61"/>
    </row>
    <row r="315" spans="1:8" ht="12.75">
      <c r="A315" s="24" t="s">
        <v>60</v>
      </c>
      <c r="B315" s="52" t="s">
        <v>1040</v>
      </c>
      <c r="C315" s="53" t="s">
        <v>901</v>
      </c>
      <c r="D315" s="54" t="s">
        <v>902</v>
      </c>
      <c r="E315" s="55">
        <v>0</v>
      </c>
      <c r="F315" s="56">
        <v>2594</v>
      </c>
      <c r="G315" s="55">
        <f>F315-E315</f>
        <v>2594</v>
      </c>
      <c r="H315" s="56" t="str">
        <f>IF(E315=0,"***",F315/E315)</f>
        <v>***</v>
      </c>
    </row>
    <row r="316" spans="1:8" ht="12.75">
      <c r="A316" s="24" t="s">
        <v>60</v>
      </c>
      <c r="B316" s="57"/>
      <c r="C316" s="58"/>
      <c r="D316" s="59" t="s">
        <v>903</v>
      </c>
      <c r="E316" s="60"/>
      <c r="F316" s="61">
        <v>2594</v>
      </c>
      <c r="G316" s="60"/>
      <c r="H316" s="61"/>
    </row>
    <row r="317" spans="1:8" ht="12.75">
      <c r="A317" s="24" t="s">
        <v>60</v>
      </c>
      <c r="B317" s="52" t="s">
        <v>1041</v>
      </c>
      <c r="C317" s="53" t="s">
        <v>901</v>
      </c>
      <c r="D317" s="54" t="s">
        <v>902</v>
      </c>
      <c r="E317" s="55">
        <v>0</v>
      </c>
      <c r="F317" s="56">
        <v>2093</v>
      </c>
      <c r="G317" s="55">
        <f>F317-E317</f>
        <v>2093</v>
      </c>
      <c r="H317" s="56" t="str">
        <f>IF(E317=0,"***",F317/E317)</f>
        <v>***</v>
      </c>
    </row>
    <row r="318" spans="1:8" ht="12.75">
      <c r="A318" s="24" t="s">
        <v>60</v>
      </c>
      <c r="B318" s="57"/>
      <c r="C318" s="58"/>
      <c r="D318" s="59" t="s">
        <v>903</v>
      </c>
      <c r="E318" s="60"/>
      <c r="F318" s="61">
        <v>2093</v>
      </c>
      <c r="G318" s="60"/>
      <c r="H318" s="61"/>
    </row>
    <row r="319" spans="1:8" ht="12.75">
      <c r="A319" s="24" t="s">
        <v>60</v>
      </c>
      <c r="B319" s="52" t="s">
        <v>1042</v>
      </c>
      <c r="C319" s="53" t="s">
        <v>901</v>
      </c>
      <c r="D319" s="54" t="s">
        <v>902</v>
      </c>
      <c r="E319" s="55">
        <v>0</v>
      </c>
      <c r="F319" s="56">
        <v>3865</v>
      </c>
      <c r="G319" s="55">
        <f>F319-E319</f>
        <v>3865</v>
      </c>
      <c r="H319" s="56" t="str">
        <f>IF(E319=0,"***",F319/E319)</f>
        <v>***</v>
      </c>
    </row>
    <row r="320" spans="1:8" ht="12.75">
      <c r="A320" s="24" t="s">
        <v>60</v>
      </c>
      <c r="B320" s="57"/>
      <c r="C320" s="58"/>
      <c r="D320" s="59" t="s">
        <v>903</v>
      </c>
      <c r="E320" s="60"/>
      <c r="F320" s="61">
        <v>3865</v>
      </c>
      <c r="G320" s="60"/>
      <c r="H320" s="61"/>
    </row>
    <row r="321" spans="1:8" ht="12.75">
      <c r="A321" s="24" t="s">
        <v>60</v>
      </c>
      <c r="B321" s="52" t="s">
        <v>1043</v>
      </c>
      <c r="C321" s="53" t="s">
        <v>901</v>
      </c>
      <c r="D321" s="54" t="s">
        <v>902</v>
      </c>
      <c r="E321" s="55">
        <v>0</v>
      </c>
      <c r="F321" s="56">
        <v>3747</v>
      </c>
      <c r="G321" s="55">
        <f>F321-E321</f>
        <v>3747</v>
      </c>
      <c r="H321" s="56" t="str">
        <f>IF(E321=0,"***",F321/E321)</f>
        <v>***</v>
      </c>
    </row>
    <row r="322" spans="1:8" ht="12.75">
      <c r="A322" s="24" t="s">
        <v>60</v>
      </c>
      <c r="B322" s="57"/>
      <c r="C322" s="58"/>
      <c r="D322" s="59" t="s">
        <v>903</v>
      </c>
      <c r="E322" s="60"/>
      <c r="F322" s="61">
        <v>3747</v>
      </c>
      <c r="G322" s="60"/>
      <c r="H322" s="61"/>
    </row>
    <row r="323" spans="1:8" ht="12.75">
      <c r="A323" s="24" t="s">
        <v>60</v>
      </c>
      <c r="B323" s="52" t="s">
        <v>1044</v>
      </c>
      <c r="C323" s="53" t="s">
        <v>901</v>
      </c>
      <c r="D323" s="54" t="s">
        <v>902</v>
      </c>
      <c r="E323" s="55">
        <v>0</v>
      </c>
      <c r="F323" s="56">
        <v>3792</v>
      </c>
      <c r="G323" s="55">
        <f>F323-E323</f>
        <v>3792</v>
      </c>
      <c r="H323" s="56" t="str">
        <f>IF(E323=0,"***",F323/E323)</f>
        <v>***</v>
      </c>
    </row>
    <row r="324" spans="1:8" ht="12.75">
      <c r="A324" s="24" t="s">
        <v>60</v>
      </c>
      <c r="B324" s="57"/>
      <c r="C324" s="58"/>
      <c r="D324" s="59" t="s">
        <v>903</v>
      </c>
      <c r="E324" s="60"/>
      <c r="F324" s="61">
        <v>3792</v>
      </c>
      <c r="G324" s="60"/>
      <c r="H324" s="61"/>
    </row>
    <row r="325" spans="1:8" ht="12.75">
      <c r="A325" s="24" t="s">
        <v>60</v>
      </c>
      <c r="B325" s="52" t="s">
        <v>1045</v>
      </c>
      <c r="C325" s="53" t="s">
        <v>901</v>
      </c>
      <c r="D325" s="54" t="s">
        <v>902</v>
      </c>
      <c r="E325" s="55">
        <v>0</v>
      </c>
      <c r="F325" s="56">
        <v>3830</v>
      </c>
      <c r="G325" s="55">
        <f>F325-E325</f>
        <v>3830</v>
      </c>
      <c r="H325" s="56" t="str">
        <f>IF(E325=0,"***",F325/E325)</f>
        <v>***</v>
      </c>
    </row>
    <row r="326" spans="1:8" ht="12.75">
      <c r="A326" s="24" t="s">
        <v>60</v>
      </c>
      <c r="B326" s="57"/>
      <c r="C326" s="58"/>
      <c r="D326" s="59" t="s">
        <v>903</v>
      </c>
      <c r="E326" s="60"/>
      <c r="F326" s="61">
        <v>3830</v>
      </c>
      <c r="G326" s="60"/>
      <c r="H326" s="61"/>
    </row>
    <row r="327" spans="1:8" ht="12.75">
      <c r="A327" s="24" t="s">
        <v>60</v>
      </c>
      <c r="B327" s="52" t="s">
        <v>1046</v>
      </c>
      <c r="C327" s="53" t="s">
        <v>901</v>
      </c>
      <c r="D327" s="54" t="s">
        <v>902</v>
      </c>
      <c r="E327" s="55">
        <v>0</v>
      </c>
      <c r="F327" s="56">
        <v>3840</v>
      </c>
      <c r="G327" s="55">
        <f>F327-E327</f>
        <v>3840</v>
      </c>
      <c r="H327" s="56" t="str">
        <f>IF(E327=0,"***",F327/E327)</f>
        <v>***</v>
      </c>
    </row>
    <row r="328" spans="1:8" ht="12.75">
      <c r="A328" s="24" t="s">
        <v>60</v>
      </c>
      <c r="B328" s="57"/>
      <c r="C328" s="58"/>
      <c r="D328" s="59" t="s">
        <v>903</v>
      </c>
      <c r="E328" s="60"/>
      <c r="F328" s="61">
        <v>3840</v>
      </c>
      <c r="G328" s="60"/>
      <c r="H328" s="61"/>
    </row>
    <row r="329" spans="1:8" ht="12.75">
      <c r="A329" s="24" t="s">
        <v>60</v>
      </c>
      <c r="B329" s="52" t="s">
        <v>1047</v>
      </c>
      <c r="C329" s="53" t="s">
        <v>901</v>
      </c>
      <c r="D329" s="54" t="s">
        <v>902</v>
      </c>
      <c r="E329" s="55">
        <v>0</v>
      </c>
      <c r="F329" s="56">
        <v>5723</v>
      </c>
      <c r="G329" s="55">
        <f>F329-E329</f>
        <v>5723</v>
      </c>
      <c r="H329" s="56" t="str">
        <f>IF(E329=0,"***",F329/E329)</f>
        <v>***</v>
      </c>
    </row>
    <row r="330" spans="1:8" ht="12.75">
      <c r="A330" s="24" t="s">
        <v>60</v>
      </c>
      <c r="B330" s="57"/>
      <c r="C330" s="58"/>
      <c r="D330" s="59" t="s">
        <v>903</v>
      </c>
      <c r="E330" s="60"/>
      <c r="F330" s="61">
        <v>5723</v>
      </c>
      <c r="G330" s="60"/>
      <c r="H330" s="61"/>
    </row>
    <row r="331" spans="1:8" ht="12.75">
      <c r="A331" s="24" t="s">
        <v>60</v>
      </c>
      <c r="B331" s="52" t="s">
        <v>1048</v>
      </c>
      <c r="C331" s="53" t="s">
        <v>901</v>
      </c>
      <c r="D331" s="54" t="s">
        <v>902</v>
      </c>
      <c r="E331" s="55">
        <v>0</v>
      </c>
      <c r="F331" s="56">
        <v>3493</v>
      </c>
      <c r="G331" s="55">
        <f>F331-E331</f>
        <v>3493</v>
      </c>
      <c r="H331" s="56" t="str">
        <f>IF(E331=0,"***",F331/E331)</f>
        <v>***</v>
      </c>
    </row>
    <row r="332" spans="1:8" ht="12.75">
      <c r="A332" s="24" t="s">
        <v>60</v>
      </c>
      <c r="B332" s="57"/>
      <c r="C332" s="58"/>
      <c r="D332" s="59" t="s">
        <v>903</v>
      </c>
      <c r="E332" s="60"/>
      <c r="F332" s="61">
        <v>3493</v>
      </c>
      <c r="G332" s="60"/>
      <c r="H332" s="61"/>
    </row>
    <row r="333" spans="1:8" ht="12.75">
      <c r="A333" s="24" t="s">
        <v>60</v>
      </c>
      <c r="B333" s="52" t="s">
        <v>1049</v>
      </c>
      <c r="C333" s="53" t="s">
        <v>901</v>
      </c>
      <c r="D333" s="54" t="s">
        <v>902</v>
      </c>
      <c r="E333" s="55">
        <v>0</v>
      </c>
      <c r="F333" s="56">
        <v>2093</v>
      </c>
      <c r="G333" s="55">
        <f>F333-E333</f>
        <v>2093</v>
      </c>
      <c r="H333" s="56" t="str">
        <f>IF(E333=0,"***",F333/E333)</f>
        <v>***</v>
      </c>
    </row>
    <row r="334" spans="1:8" ht="12.75">
      <c r="A334" s="24" t="s">
        <v>60</v>
      </c>
      <c r="B334" s="57"/>
      <c r="C334" s="58"/>
      <c r="D334" s="59" t="s">
        <v>903</v>
      </c>
      <c r="E334" s="60"/>
      <c r="F334" s="61">
        <v>2093</v>
      </c>
      <c r="G334" s="60"/>
      <c r="H334" s="61"/>
    </row>
    <row r="335" spans="1:8" ht="12.75">
      <c r="A335" s="24" t="s">
        <v>60</v>
      </c>
      <c r="B335" s="52" t="s">
        <v>1050</v>
      </c>
      <c r="C335" s="53" t="s">
        <v>901</v>
      </c>
      <c r="D335" s="54" t="s">
        <v>902</v>
      </c>
      <c r="E335" s="55">
        <v>0</v>
      </c>
      <c r="F335" s="56">
        <v>3737</v>
      </c>
      <c r="G335" s="55">
        <f>F335-E335</f>
        <v>3737</v>
      </c>
      <c r="H335" s="56" t="str">
        <f>IF(E335=0,"***",F335/E335)</f>
        <v>***</v>
      </c>
    </row>
    <row r="336" spans="1:8" ht="12.75">
      <c r="A336" s="24" t="s">
        <v>60</v>
      </c>
      <c r="B336" s="57"/>
      <c r="C336" s="58"/>
      <c r="D336" s="59" t="s">
        <v>903</v>
      </c>
      <c r="E336" s="60"/>
      <c r="F336" s="61">
        <v>3737</v>
      </c>
      <c r="G336" s="60"/>
      <c r="H336" s="61"/>
    </row>
    <row r="337" spans="1:8" ht="12.75">
      <c r="A337" s="24" t="s">
        <v>60</v>
      </c>
      <c r="B337" s="52" t="s">
        <v>1051</v>
      </c>
      <c r="C337" s="53" t="s">
        <v>901</v>
      </c>
      <c r="D337" s="54" t="s">
        <v>902</v>
      </c>
      <c r="E337" s="55">
        <v>0</v>
      </c>
      <c r="F337" s="56">
        <v>3548</v>
      </c>
      <c r="G337" s="55">
        <f>F337-E337</f>
        <v>3548</v>
      </c>
      <c r="H337" s="56" t="str">
        <f>IF(E337=0,"***",F337/E337)</f>
        <v>***</v>
      </c>
    </row>
    <row r="338" spans="1:8" ht="12.75">
      <c r="A338" s="24" t="s">
        <v>60</v>
      </c>
      <c r="B338" s="57"/>
      <c r="C338" s="58"/>
      <c r="D338" s="59" t="s">
        <v>903</v>
      </c>
      <c r="E338" s="60"/>
      <c r="F338" s="61">
        <v>3548</v>
      </c>
      <c r="G338" s="60"/>
      <c r="H338" s="61"/>
    </row>
    <row r="339" spans="1:8" ht="12.75">
      <c r="A339" s="24" t="s">
        <v>60</v>
      </c>
      <c r="B339" s="52" t="s">
        <v>1052</v>
      </c>
      <c r="C339" s="53" t="s">
        <v>901</v>
      </c>
      <c r="D339" s="54" t="s">
        <v>902</v>
      </c>
      <c r="E339" s="55">
        <v>0</v>
      </c>
      <c r="F339" s="56">
        <v>3244</v>
      </c>
      <c r="G339" s="55">
        <f>F339-E339</f>
        <v>3244</v>
      </c>
      <c r="H339" s="56" t="str">
        <f>IF(E339=0,"***",F339/E339)</f>
        <v>***</v>
      </c>
    </row>
    <row r="340" spans="1:8" ht="12.75">
      <c r="A340" s="24" t="s">
        <v>60</v>
      </c>
      <c r="B340" s="57"/>
      <c r="C340" s="58"/>
      <c r="D340" s="59" t="s">
        <v>903</v>
      </c>
      <c r="E340" s="60"/>
      <c r="F340" s="61">
        <v>3244</v>
      </c>
      <c r="G340" s="60"/>
      <c r="H340" s="61"/>
    </row>
    <row r="341" spans="1:8" ht="12.75">
      <c r="A341" s="24" t="s">
        <v>60</v>
      </c>
      <c r="B341" s="52" t="s">
        <v>1053</v>
      </c>
      <c r="C341" s="53" t="s">
        <v>901</v>
      </c>
      <c r="D341" s="54" t="s">
        <v>902</v>
      </c>
      <c r="E341" s="55">
        <v>0</v>
      </c>
      <c r="F341" s="56">
        <v>3493</v>
      </c>
      <c r="G341" s="55">
        <f>F341-E341</f>
        <v>3493</v>
      </c>
      <c r="H341" s="56" t="str">
        <f>IF(E341=0,"***",F341/E341)</f>
        <v>***</v>
      </c>
    </row>
    <row r="342" spans="1:8" ht="12.75">
      <c r="A342" s="24" t="s">
        <v>60</v>
      </c>
      <c r="B342" s="57"/>
      <c r="C342" s="58"/>
      <c r="D342" s="59" t="s">
        <v>903</v>
      </c>
      <c r="E342" s="60"/>
      <c r="F342" s="61">
        <v>3493</v>
      </c>
      <c r="G342" s="60"/>
      <c r="H342" s="61"/>
    </row>
    <row r="343" spans="1:8" ht="12.75">
      <c r="A343" s="24" t="s">
        <v>60</v>
      </c>
      <c r="B343" s="52" t="s">
        <v>1054</v>
      </c>
      <c r="C343" s="53" t="s">
        <v>901</v>
      </c>
      <c r="D343" s="54" t="s">
        <v>902</v>
      </c>
      <c r="E343" s="55">
        <v>0</v>
      </c>
      <c r="F343" s="56">
        <v>4539</v>
      </c>
      <c r="G343" s="55">
        <f>F343-E343</f>
        <v>4539</v>
      </c>
      <c r="H343" s="56" t="str">
        <f>IF(E343=0,"***",F343/E343)</f>
        <v>***</v>
      </c>
    </row>
    <row r="344" spans="1:8" ht="12.75">
      <c r="A344" s="24" t="s">
        <v>60</v>
      </c>
      <c r="B344" s="57"/>
      <c r="C344" s="58"/>
      <c r="D344" s="59" t="s">
        <v>903</v>
      </c>
      <c r="E344" s="60"/>
      <c r="F344" s="61">
        <v>4539</v>
      </c>
      <c r="G344" s="60"/>
      <c r="H344" s="61"/>
    </row>
    <row r="345" spans="1:8" ht="12.75">
      <c r="A345" s="24" t="s">
        <v>60</v>
      </c>
      <c r="B345" s="52" t="s">
        <v>1055</v>
      </c>
      <c r="C345" s="53" t="s">
        <v>901</v>
      </c>
      <c r="D345" s="54" t="s">
        <v>902</v>
      </c>
      <c r="E345" s="55">
        <v>0</v>
      </c>
      <c r="F345" s="56">
        <v>3900</v>
      </c>
      <c r="G345" s="55">
        <f>F345-E345</f>
        <v>3900</v>
      </c>
      <c r="H345" s="56" t="str">
        <f>IF(E345=0,"***",F345/E345)</f>
        <v>***</v>
      </c>
    </row>
    <row r="346" spans="1:8" ht="12.75">
      <c r="A346" s="24" t="s">
        <v>60</v>
      </c>
      <c r="B346" s="57"/>
      <c r="C346" s="58"/>
      <c r="D346" s="59" t="s">
        <v>903</v>
      </c>
      <c r="E346" s="60"/>
      <c r="F346" s="61">
        <v>3900</v>
      </c>
      <c r="G346" s="60"/>
      <c r="H346" s="61"/>
    </row>
    <row r="347" spans="1:8" ht="12.75">
      <c r="A347" s="24" t="s">
        <v>60</v>
      </c>
      <c r="B347" s="52" t="s">
        <v>1056</v>
      </c>
      <c r="C347" s="53" t="s">
        <v>901</v>
      </c>
      <c r="D347" s="54" t="s">
        <v>902</v>
      </c>
      <c r="E347" s="55">
        <v>0</v>
      </c>
      <c r="F347" s="56">
        <v>4063</v>
      </c>
      <c r="G347" s="55">
        <f>F347-E347</f>
        <v>4063</v>
      </c>
      <c r="H347" s="56" t="str">
        <f>IF(E347=0,"***",F347/E347)</f>
        <v>***</v>
      </c>
    </row>
    <row r="348" spans="1:8" ht="12.75">
      <c r="A348" s="24" t="s">
        <v>60</v>
      </c>
      <c r="B348" s="57"/>
      <c r="C348" s="58"/>
      <c r="D348" s="59" t="s">
        <v>903</v>
      </c>
      <c r="E348" s="60"/>
      <c r="F348" s="61">
        <v>4063</v>
      </c>
      <c r="G348" s="60"/>
      <c r="H348" s="61"/>
    </row>
    <row r="349" spans="1:8" ht="12.75">
      <c r="A349" s="24" t="s">
        <v>60</v>
      </c>
      <c r="B349" s="52" t="s">
        <v>1057</v>
      </c>
      <c r="C349" s="53" t="s">
        <v>901</v>
      </c>
      <c r="D349" s="54" t="s">
        <v>902</v>
      </c>
      <c r="E349" s="55">
        <v>0</v>
      </c>
      <c r="F349" s="56">
        <v>1920</v>
      </c>
      <c r="G349" s="55">
        <f>F349-E349</f>
        <v>1920</v>
      </c>
      <c r="H349" s="56" t="str">
        <f>IF(E349=0,"***",F349/E349)</f>
        <v>***</v>
      </c>
    </row>
    <row r="350" spans="1:8" ht="12.75">
      <c r="A350" s="24" t="s">
        <v>60</v>
      </c>
      <c r="B350" s="57"/>
      <c r="C350" s="58"/>
      <c r="D350" s="59" t="s">
        <v>903</v>
      </c>
      <c r="E350" s="60"/>
      <c r="F350" s="61">
        <v>1920</v>
      </c>
      <c r="G350" s="60"/>
      <c r="H350" s="61"/>
    </row>
    <row r="351" spans="1:8" ht="12.75">
      <c r="A351" s="24" t="s">
        <v>60</v>
      </c>
      <c r="B351" s="52" t="s">
        <v>1058</v>
      </c>
      <c r="C351" s="53" t="s">
        <v>901</v>
      </c>
      <c r="D351" s="54" t="s">
        <v>902</v>
      </c>
      <c r="E351" s="55">
        <v>0</v>
      </c>
      <c r="F351" s="56">
        <v>2655</v>
      </c>
      <c r="G351" s="55">
        <f>F351-E351</f>
        <v>2655</v>
      </c>
      <c r="H351" s="56" t="str">
        <f>IF(E351=0,"***",F351/E351)</f>
        <v>***</v>
      </c>
    </row>
    <row r="352" spans="1:8" ht="12.75">
      <c r="A352" s="24" t="s">
        <v>60</v>
      </c>
      <c r="B352" s="57"/>
      <c r="C352" s="58"/>
      <c r="D352" s="59" t="s">
        <v>903</v>
      </c>
      <c r="E352" s="60"/>
      <c r="F352" s="61">
        <v>2655</v>
      </c>
      <c r="G352" s="60"/>
      <c r="H352" s="61"/>
    </row>
    <row r="353" spans="1:8" ht="12.75">
      <c r="A353" s="24" t="s">
        <v>60</v>
      </c>
      <c r="B353" s="52" t="s">
        <v>1059</v>
      </c>
      <c r="C353" s="53" t="s">
        <v>901</v>
      </c>
      <c r="D353" s="54" t="s">
        <v>902</v>
      </c>
      <c r="E353" s="55">
        <v>0</v>
      </c>
      <c r="F353" s="56">
        <v>2058</v>
      </c>
      <c r="G353" s="55">
        <f>F353-E353</f>
        <v>2058</v>
      </c>
      <c r="H353" s="56" t="str">
        <f>IF(E353=0,"***",F353/E353)</f>
        <v>***</v>
      </c>
    </row>
    <row r="354" spans="1:8" ht="12.75">
      <c r="A354" s="24" t="s">
        <v>60</v>
      </c>
      <c r="B354" s="57"/>
      <c r="C354" s="58"/>
      <c r="D354" s="59" t="s">
        <v>903</v>
      </c>
      <c r="E354" s="60"/>
      <c r="F354" s="61">
        <v>2058</v>
      </c>
      <c r="G354" s="60"/>
      <c r="H354" s="61"/>
    </row>
    <row r="355" spans="1:8" ht="12.75">
      <c r="A355" s="24" t="s">
        <v>60</v>
      </c>
      <c r="B355" s="52" t="s">
        <v>1060</v>
      </c>
      <c r="C355" s="53" t="s">
        <v>901</v>
      </c>
      <c r="D355" s="54" t="s">
        <v>902</v>
      </c>
      <c r="E355" s="55">
        <v>0</v>
      </c>
      <c r="F355" s="56">
        <v>3299</v>
      </c>
      <c r="G355" s="55">
        <f>F355-E355</f>
        <v>3299</v>
      </c>
      <c r="H355" s="56" t="str">
        <f>IF(E355=0,"***",F355/E355)</f>
        <v>***</v>
      </c>
    </row>
    <row r="356" spans="1:8" ht="12.75">
      <c r="A356" s="24" t="s">
        <v>60</v>
      </c>
      <c r="B356" s="57"/>
      <c r="C356" s="58"/>
      <c r="D356" s="59" t="s">
        <v>903</v>
      </c>
      <c r="E356" s="60"/>
      <c r="F356" s="61">
        <v>3299</v>
      </c>
      <c r="G356" s="60"/>
      <c r="H356" s="61"/>
    </row>
    <row r="357" spans="1:8" ht="12.75">
      <c r="A357" s="24" t="s">
        <v>60</v>
      </c>
      <c r="B357" s="52" t="s">
        <v>1061</v>
      </c>
      <c r="C357" s="53" t="s">
        <v>901</v>
      </c>
      <c r="D357" s="54" t="s">
        <v>902</v>
      </c>
      <c r="E357" s="55">
        <v>0</v>
      </c>
      <c r="F357" s="56">
        <v>3497</v>
      </c>
      <c r="G357" s="55">
        <f>F357-E357</f>
        <v>3497</v>
      </c>
      <c r="H357" s="56" t="str">
        <f>IF(E357=0,"***",F357/E357)</f>
        <v>***</v>
      </c>
    </row>
    <row r="358" spans="1:8" ht="12.75">
      <c r="A358" s="24" t="s">
        <v>60</v>
      </c>
      <c r="B358" s="57"/>
      <c r="C358" s="58"/>
      <c r="D358" s="59" t="s">
        <v>903</v>
      </c>
      <c r="E358" s="60"/>
      <c r="F358" s="61">
        <v>3497</v>
      </c>
      <c r="G358" s="60"/>
      <c r="H358" s="61"/>
    </row>
    <row r="359" spans="1:8" ht="12.75">
      <c r="A359" s="24" t="s">
        <v>60</v>
      </c>
      <c r="B359" s="52" t="s">
        <v>1062</v>
      </c>
      <c r="C359" s="53" t="s">
        <v>901</v>
      </c>
      <c r="D359" s="54" t="s">
        <v>902</v>
      </c>
      <c r="E359" s="55">
        <v>0</v>
      </c>
      <c r="F359" s="56">
        <v>2940</v>
      </c>
      <c r="G359" s="55">
        <f>F359-E359</f>
        <v>2940</v>
      </c>
      <c r="H359" s="56" t="str">
        <f>IF(E359=0,"***",F359/E359)</f>
        <v>***</v>
      </c>
    </row>
    <row r="360" spans="1:8" ht="12.75">
      <c r="A360" s="24" t="s">
        <v>60</v>
      </c>
      <c r="B360" s="57"/>
      <c r="C360" s="58"/>
      <c r="D360" s="59" t="s">
        <v>903</v>
      </c>
      <c r="E360" s="60"/>
      <c r="F360" s="61">
        <v>2940</v>
      </c>
      <c r="G360" s="60"/>
      <c r="H360" s="61"/>
    </row>
    <row r="361" spans="1:8" ht="12.75">
      <c r="A361" s="24" t="s">
        <v>60</v>
      </c>
      <c r="B361" s="52" t="s">
        <v>1063</v>
      </c>
      <c r="C361" s="53" t="s">
        <v>901</v>
      </c>
      <c r="D361" s="54" t="s">
        <v>902</v>
      </c>
      <c r="E361" s="55">
        <v>0</v>
      </c>
      <c r="F361" s="56">
        <v>3496</v>
      </c>
      <c r="G361" s="55">
        <f>F361-E361</f>
        <v>3496</v>
      </c>
      <c r="H361" s="56" t="str">
        <f>IF(E361=0,"***",F361/E361)</f>
        <v>***</v>
      </c>
    </row>
    <row r="362" spans="1:8" ht="12.75">
      <c r="A362" s="24" t="s">
        <v>60</v>
      </c>
      <c r="B362" s="57"/>
      <c r="C362" s="58"/>
      <c r="D362" s="59" t="s">
        <v>903</v>
      </c>
      <c r="E362" s="60"/>
      <c r="F362" s="61">
        <v>3496</v>
      </c>
      <c r="G362" s="60"/>
      <c r="H362" s="61"/>
    </row>
    <row r="363" spans="1:8" ht="12.75">
      <c r="A363" s="24" t="s">
        <v>60</v>
      </c>
      <c r="B363" s="52" t="s">
        <v>1064</v>
      </c>
      <c r="C363" s="53" t="s">
        <v>901</v>
      </c>
      <c r="D363" s="54" t="s">
        <v>902</v>
      </c>
      <c r="E363" s="55">
        <v>0</v>
      </c>
      <c r="F363" s="56">
        <v>3747</v>
      </c>
      <c r="G363" s="55">
        <f>F363-E363</f>
        <v>3747</v>
      </c>
      <c r="H363" s="56" t="str">
        <f>IF(E363=0,"***",F363/E363)</f>
        <v>***</v>
      </c>
    </row>
    <row r="364" spans="1:8" ht="12.75">
      <c r="A364" s="24" t="s">
        <v>60</v>
      </c>
      <c r="B364" s="57"/>
      <c r="C364" s="58"/>
      <c r="D364" s="59" t="s">
        <v>903</v>
      </c>
      <c r="E364" s="60"/>
      <c r="F364" s="61">
        <v>3747</v>
      </c>
      <c r="G364" s="60"/>
      <c r="H364" s="61"/>
    </row>
    <row r="365" spans="1:8" ht="12.75">
      <c r="A365" s="24" t="s">
        <v>60</v>
      </c>
      <c r="B365" s="52" t="s">
        <v>1065</v>
      </c>
      <c r="C365" s="53" t="s">
        <v>901</v>
      </c>
      <c r="D365" s="54" t="s">
        <v>902</v>
      </c>
      <c r="E365" s="55">
        <v>0</v>
      </c>
      <c r="F365" s="56">
        <v>4275</v>
      </c>
      <c r="G365" s="55">
        <f>F365-E365</f>
        <v>4275</v>
      </c>
      <c r="H365" s="56" t="str">
        <f>IF(E365=0,"***",F365/E365)</f>
        <v>***</v>
      </c>
    </row>
    <row r="366" spans="1:8" ht="12.75">
      <c r="A366" s="24" t="s">
        <v>60</v>
      </c>
      <c r="B366" s="57"/>
      <c r="C366" s="58"/>
      <c r="D366" s="59" t="s">
        <v>903</v>
      </c>
      <c r="E366" s="60"/>
      <c r="F366" s="61">
        <v>4275</v>
      </c>
      <c r="G366" s="60"/>
      <c r="H366" s="61"/>
    </row>
    <row r="367" spans="1:8" ht="12.75">
      <c r="A367" s="24" t="s">
        <v>60</v>
      </c>
      <c r="B367" s="52" t="s">
        <v>1066</v>
      </c>
      <c r="C367" s="53" t="s">
        <v>901</v>
      </c>
      <c r="D367" s="54" t="s">
        <v>902</v>
      </c>
      <c r="E367" s="55">
        <v>0</v>
      </c>
      <c r="F367" s="56">
        <v>3504</v>
      </c>
      <c r="G367" s="55">
        <f>F367-E367</f>
        <v>3504</v>
      </c>
      <c r="H367" s="56" t="str">
        <f>IF(E367=0,"***",F367/E367)</f>
        <v>***</v>
      </c>
    </row>
    <row r="368" spans="1:8" ht="12.75">
      <c r="A368" s="24" t="s">
        <v>60</v>
      </c>
      <c r="B368" s="57"/>
      <c r="C368" s="58"/>
      <c r="D368" s="59" t="s">
        <v>903</v>
      </c>
      <c r="E368" s="60"/>
      <c r="F368" s="61">
        <v>3504</v>
      </c>
      <c r="G368" s="60"/>
      <c r="H368" s="61"/>
    </row>
    <row r="369" spans="1:8" ht="12.75">
      <c r="A369" s="24" t="s">
        <v>60</v>
      </c>
      <c r="B369" s="52" t="s">
        <v>1067</v>
      </c>
      <c r="C369" s="53" t="s">
        <v>901</v>
      </c>
      <c r="D369" s="54" t="s">
        <v>902</v>
      </c>
      <c r="E369" s="55">
        <v>0</v>
      </c>
      <c r="F369" s="56">
        <v>2593</v>
      </c>
      <c r="G369" s="55">
        <f>F369-E369</f>
        <v>2593</v>
      </c>
      <c r="H369" s="56" t="str">
        <f>IF(E369=0,"***",F369/E369)</f>
        <v>***</v>
      </c>
    </row>
    <row r="370" spans="1:8" ht="12.75">
      <c r="A370" s="24" t="s">
        <v>60</v>
      </c>
      <c r="B370" s="57"/>
      <c r="C370" s="58"/>
      <c r="D370" s="59" t="s">
        <v>903</v>
      </c>
      <c r="E370" s="60"/>
      <c r="F370" s="61">
        <v>2593</v>
      </c>
      <c r="G370" s="60"/>
      <c r="H370" s="61"/>
    </row>
    <row r="371" spans="1:8" ht="12.75">
      <c r="A371" s="24" t="s">
        <v>60</v>
      </c>
      <c r="B371" s="52" t="s">
        <v>1068</v>
      </c>
      <c r="C371" s="53" t="s">
        <v>901</v>
      </c>
      <c r="D371" s="54" t="s">
        <v>902</v>
      </c>
      <c r="E371" s="55">
        <v>0</v>
      </c>
      <c r="F371" s="56">
        <v>5012</v>
      </c>
      <c r="G371" s="55">
        <f>F371-E371</f>
        <v>5012</v>
      </c>
      <c r="H371" s="56" t="str">
        <f>IF(E371=0,"***",F371/E371)</f>
        <v>***</v>
      </c>
    </row>
    <row r="372" spans="1:8" ht="12.75">
      <c r="A372" s="24" t="s">
        <v>60</v>
      </c>
      <c r="B372" s="57"/>
      <c r="C372" s="58"/>
      <c r="D372" s="59" t="s">
        <v>903</v>
      </c>
      <c r="E372" s="60"/>
      <c r="F372" s="61">
        <v>5012</v>
      </c>
      <c r="G372" s="60"/>
      <c r="H372" s="61"/>
    </row>
    <row r="373" spans="1:8" ht="12.75">
      <c r="A373" s="24" t="s">
        <v>60</v>
      </c>
      <c r="B373" s="52" t="s">
        <v>1069</v>
      </c>
      <c r="C373" s="53" t="s">
        <v>901</v>
      </c>
      <c r="D373" s="54" t="s">
        <v>902</v>
      </c>
      <c r="E373" s="55">
        <v>0</v>
      </c>
      <c r="F373" s="56">
        <v>7011</v>
      </c>
      <c r="G373" s="55">
        <f>F373-E373</f>
        <v>7011</v>
      </c>
      <c r="H373" s="56" t="str">
        <f>IF(E373=0,"***",F373/E373)</f>
        <v>***</v>
      </c>
    </row>
    <row r="374" spans="1:8" ht="12.75">
      <c r="A374" s="24" t="s">
        <v>60</v>
      </c>
      <c r="B374" s="57"/>
      <c r="C374" s="58"/>
      <c r="D374" s="59" t="s">
        <v>903</v>
      </c>
      <c r="E374" s="60"/>
      <c r="F374" s="61">
        <v>7011</v>
      </c>
      <c r="G374" s="60"/>
      <c r="H374" s="61"/>
    </row>
    <row r="375" spans="1:8" ht="12.75">
      <c r="A375" s="24" t="s">
        <v>60</v>
      </c>
      <c r="B375" s="52" t="s">
        <v>1070</v>
      </c>
      <c r="C375" s="53" t="s">
        <v>901</v>
      </c>
      <c r="D375" s="54" t="s">
        <v>902</v>
      </c>
      <c r="E375" s="55">
        <v>0</v>
      </c>
      <c r="F375" s="56">
        <v>3873</v>
      </c>
      <c r="G375" s="55">
        <f>F375-E375</f>
        <v>3873</v>
      </c>
      <c r="H375" s="56" t="str">
        <f>IF(E375=0,"***",F375/E375)</f>
        <v>***</v>
      </c>
    </row>
    <row r="376" spans="1:8" ht="12.75">
      <c r="A376" s="24" t="s">
        <v>60</v>
      </c>
      <c r="B376" s="57"/>
      <c r="C376" s="58"/>
      <c r="D376" s="59" t="s">
        <v>903</v>
      </c>
      <c r="E376" s="60"/>
      <c r="F376" s="61">
        <v>3873</v>
      </c>
      <c r="G376" s="60"/>
      <c r="H376" s="61"/>
    </row>
    <row r="377" spans="1:8" ht="12.75">
      <c r="A377" s="24" t="s">
        <v>60</v>
      </c>
      <c r="B377" s="52" t="s">
        <v>1071</v>
      </c>
      <c r="C377" s="53" t="s">
        <v>901</v>
      </c>
      <c r="D377" s="54" t="s">
        <v>902</v>
      </c>
      <c r="E377" s="55">
        <v>0</v>
      </c>
      <c r="F377" s="56">
        <v>3062</v>
      </c>
      <c r="G377" s="55">
        <f>F377-E377</f>
        <v>3062</v>
      </c>
      <c r="H377" s="56" t="str">
        <f>IF(E377=0,"***",F377/E377)</f>
        <v>***</v>
      </c>
    </row>
    <row r="378" spans="1:8" ht="12.75">
      <c r="A378" s="24" t="s">
        <v>60</v>
      </c>
      <c r="B378" s="57"/>
      <c r="C378" s="58"/>
      <c r="D378" s="59" t="s">
        <v>903</v>
      </c>
      <c r="E378" s="60"/>
      <c r="F378" s="61">
        <v>3062</v>
      </c>
      <c r="G378" s="60"/>
      <c r="H378" s="61"/>
    </row>
    <row r="379" spans="1:8" ht="12.75">
      <c r="A379" s="24" t="s">
        <v>60</v>
      </c>
      <c r="B379" s="52" t="s">
        <v>1072</v>
      </c>
      <c r="C379" s="53" t="s">
        <v>901</v>
      </c>
      <c r="D379" s="54" t="s">
        <v>902</v>
      </c>
      <c r="E379" s="55">
        <v>0</v>
      </c>
      <c r="F379" s="56">
        <v>3747</v>
      </c>
      <c r="G379" s="55">
        <f>F379-E379</f>
        <v>3747</v>
      </c>
      <c r="H379" s="56" t="str">
        <f>IF(E379=0,"***",F379/E379)</f>
        <v>***</v>
      </c>
    </row>
    <row r="380" spans="1:8" ht="12.75">
      <c r="A380" s="24" t="s">
        <v>60</v>
      </c>
      <c r="B380" s="57"/>
      <c r="C380" s="58"/>
      <c r="D380" s="59" t="s">
        <v>903</v>
      </c>
      <c r="E380" s="60"/>
      <c r="F380" s="61">
        <v>3747</v>
      </c>
      <c r="G380" s="60"/>
      <c r="H380" s="61"/>
    </row>
    <row r="381" spans="1:8" ht="12.75">
      <c r="A381" s="24" t="s">
        <v>60</v>
      </c>
      <c r="B381" s="52" t="s">
        <v>1073</v>
      </c>
      <c r="C381" s="53" t="s">
        <v>901</v>
      </c>
      <c r="D381" s="54" t="s">
        <v>902</v>
      </c>
      <c r="E381" s="55">
        <v>0</v>
      </c>
      <c r="F381" s="56">
        <v>1972</v>
      </c>
      <c r="G381" s="55">
        <f>F381-E381</f>
        <v>1972</v>
      </c>
      <c r="H381" s="56" t="str">
        <f>IF(E381=0,"***",F381/E381)</f>
        <v>***</v>
      </c>
    </row>
    <row r="382" spans="1:8" ht="12.75">
      <c r="A382" s="24" t="s">
        <v>60</v>
      </c>
      <c r="B382" s="57"/>
      <c r="C382" s="58"/>
      <c r="D382" s="59" t="s">
        <v>903</v>
      </c>
      <c r="E382" s="60"/>
      <c r="F382" s="61">
        <v>1972</v>
      </c>
      <c r="G382" s="60"/>
      <c r="H382" s="61"/>
    </row>
    <row r="383" spans="1:8" ht="12.75">
      <c r="A383" s="24" t="s">
        <v>60</v>
      </c>
      <c r="B383" s="52" t="s">
        <v>1074</v>
      </c>
      <c r="C383" s="53" t="s">
        <v>901</v>
      </c>
      <c r="D383" s="54" t="s">
        <v>902</v>
      </c>
      <c r="E383" s="55">
        <v>0</v>
      </c>
      <c r="F383" s="56">
        <v>2967</v>
      </c>
      <c r="G383" s="55">
        <f>F383-E383</f>
        <v>2967</v>
      </c>
      <c r="H383" s="56" t="str">
        <f>IF(E383=0,"***",F383/E383)</f>
        <v>***</v>
      </c>
    </row>
    <row r="384" spans="1:8" ht="12.75">
      <c r="A384" s="24" t="s">
        <v>60</v>
      </c>
      <c r="B384" s="57"/>
      <c r="C384" s="58"/>
      <c r="D384" s="59" t="s">
        <v>903</v>
      </c>
      <c r="E384" s="60"/>
      <c r="F384" s="61">
        <v>2967</v>
      </c>
      <c r="G384" s="60"/>
      <c r="H384" s="61"/>
    </row>
    <row r="385" spans="1:8" ht="12.75">
      <c r="A385" s="24" t="s">
        <v>60</v>
      </c>
      <c r="B385" s="52" t="s">
        <v>1075</v>
      </c>
      <c r="C385" s="53" t="s">
        <v>901</v>
      </c>
      <c r="D385" s="54" t="s">
        <v>902</v>
      </c>
      <c r="E385" s="55">
        <v>0</v>
      </c>
      <c r="F385" s="56">
        <v>3498</v>
      </c>
      <c r="G385" s="55">
        <f>F385-E385</f>
        <v>3498</v>
      </c>
      <c r="H385" s="56" t="str">
        <f>IF(E385=0,"***",F385/E385)</f>
        <v>***</v>
      </c>
    </row>
    <row r="386" spans="1:8" ht="12.75">
      <c r="A386" s="24" t="s">
        <v>60</v>
      </c>
      <c r="B386" s="57"/>
      <c r="C386" s="58"/>
      <c r="D386" s="59" t="s">
        <v>903</v>
      </c>
      <c r="E386" s="60"/>
      <c r="F386" s="61">
        <v>3498</v>
      </c>
      <c r="G386" s="60"/>
      <c r="H386" s="61"/>
    </row>
    <row r="387" spans="1:8" ht="12.75">
      <c r="A387" s="24" t="s">
        <v>60</v>
      </c>
      <c r="B387" s="52" t="s">
        <v>1076</v>
      </c>
      <c r="C387" s="53" t="s">
        <v>901</v>
      </c>
      <c r="D387" s="54" t="s">
        <v>902</v>
      </c>
      <c r="E387" s="55">
        <v>0</v>
      </c>
      <c r="F387" s="56">
        <v>4640</v>
      </c>
      <c r="G387" s="55">
        <f>F387-E387</f>
        <v>4640</v>
      </c>
      <c r="H387" s="56" t="str">
        <f>IF(E387=0,"***",F387/E387)</f>
        <v>***</v>
      </c>
    </row>
    <row r="388" spans="1:8" ht="12.75">
      <c r="A388" s="24" t="s">
        <v>60</v>
      </c>
      <c r="B388" s="57"/>
      <c r="C388" s="58"/>
      <c r="D388" s="59" t="s">
        <v>903</v>
      </c>
      <c r="E388" s="60"/>
      <c r="F388" s="61">
        <v>4640</v>
      </c>
      <c r="G388" s="60"/>
      <c r="H388" s="61"/>
    </row>
    <row r="389" spans="1:8" ht="12.75">
      <c r="A389" s="24" t="s">
        <v>60</v>
      </c>
      <c r="B389" s="52" t="s">
        <v>1077</v>
      </c>
      <c r="C389" s="53" t="s">
        <v>901</v>
      </c>
      <c r="D389" s="54" t="s">
        <v>902</v>
      </c>
      <c r="E389" s="55">
        <v>0</v>
      </c>
      <c r="F389" s="56">
        <v>10491</v>
      </c>
      <c r="G389" s="55">
        <f>F389-E389</f>
        <v>10491</v>
      </c>
      <c r="H389" s="56" t="str">
        <f>IF(E389=0,"***",F389/E389)</f>
        <v>***</v>
      </c>
    </row>
    <row r="390" spans="1:8" ht="12.75">
      <c r="A390" s="24" t="s">
        <v>60</v>
      </c>
      <c r="B390" s="57"/>
      <c r="C390" s="58"/>
      <c r="D390" s="59" t="s">
        <v>903</v>
      </c>
      <c r="E390" s="60"/>
      <c r="F390" s="61">
        <v>10491</v>
      </c>
      <c r="G390" s="60"/>
      <c r="H390" s="61"/>
    </row>
    <row r="391" spans="1:8" ht="12.75">
      <c r="A391" s="24" t="s">
        <v>60</v>
      </c>
      <c r="B391" s="52" t="s">
        <v>1078</v>
      </c>
      <c r="C391" s="53" t="s">
        <v>901</v>
      </c>
      <c r="D391" s="54" t="s">
        <v>902</v>
      </c>
      <c r="E391" s="55">
        <v>0</v>
      </c>
      <c r="F391" s="56">
        <v>2410</v>
      </c>
      <c r="G391" s="55">
        <f>F391-E391</f>
        <v>2410</v>
      </c>
      <c r="H391" s="56" t="str">
        <f>IF(E391=0,"***",F391/E391)</f>
        <v>***</v>
      </c>
    </row>
    <row r="392" spans="1:8" ht="12.75">
      <c r="A392" s="24" t="s">
        <v>60</v>
      </c>
      <c r="B392" s="57"/>
      <c r="C392" s="58"/>
      <c r="D392" s="59" t="s">
        <v>903</v>
      </c>
      <c r="E392" s="60"/>
      <c r="F392" s="61">
        <v>2410</v>
      </c>
      <c r="G392" s="60"/>
      <c r="H392" s="61"/>
    </row>
    <row r="393" spans="1:8" ht="12.75">
      <c r="A393" s="24" t="s">
        <v>60</v>
      </c>
      <c r="B393" s="52" t="s">
        <v>1079</v>
      </c>
      <c r="C393" s="53" t="s">
        <v>901</v>
      </c>
      <c r="D393" s="54" t="s">
        <v>902</v>
      </c>
      <c r="E393" s="55">
        <v>0</v>
      </c>
      <c r="F393" s="56">
        <v>4217</v>
      </c>
      <c r="G393" s="55">
        <f>F393-E393</f>
        <v>4217</v>
      </c>
      <c r="H393" s="56" t="str">
        <f>IF(E393=0,"***",F393/E393)</f>
        <v>***</v>
      </c>
    </row>
    <row r="394" spans="1:8" ht="12.75">
      <c r="A394" s="24" t="s">
        <v>60</v>
      </c>
      <c r="B394" s="57"/>
      <c r="C394" s="58"/>
      <c r="D394" s="59" t="s">
        <v>903</v>
      </c>
      <c r="E394" s="60"/>
      <c r="F394" s="61">
        <v>4217</v>
      </c>
      <c r="G394" s="60"/>
      <c r="H394" s="61"/>
    </row>
    <row r="395" spans="1:8" ht="12.75">
      <c r="A395" s="24" t="s">
        <v>60</v>
      </c>
      <c r="B395" s="52" t="s">
        <v>1080</v>
      </c>
      <c r="C395" s="53" t="s">
        <v>901</v>
      </c>
      <c r="D395" s="54" t="s">
        <v>902</v>
      </c>
      <c r="E395" s="55">
        <v>0</v>
      </c>
      <c r="F395" s="56">
        <v>3617</v>
      </c>
      <c r="G395" s="55">
        <f>F395-E395</f>
        <v>3617</v>
      </c>
      <c r="H395" s="56" t="str">
        <f>IF(E395=0,"***",F395/E395)</f>
        <v>***</v>
      </c>
    </row>
    <row r="396" spans="1:8" ht="12.75">
      <c r="A396" s="24" t="s">
        <v>60</v>
      </c>
      <c r="B396" s="57"/>
      <c r="C396" s="58"/>
      <c r="D396" s="59" t="s">
        <v>903</v>
      </c>
      <c r="E396" s="60"/>
      <c r="F396" s="61">
        <v>3617</v>
      </c>
      <c r="G396" s="60"/>
      <c r="H396" s="61"/>
    </row>
    <row r="397" spans="1:8" ht="12.75">
      <c r="A397" s="24" t="s">
        <v>60</v>
      </c>
      <c r="B397" s="52" t="s">
        <v>1081</v>
      </c>
      <c r="C397" s="53" t="s">
        <v>901</v>
      </c>
      <c r="D397" s="54" t="s">
        <v>902</v>
      </c>
      <c r="E397" s="55">
        <v>0</v>
      </c>
      <c r="F397" s="56">
        <v>5718</v>
      </c>
      <c r="G397" s="55">
        <f>F397-E397</f>
        <v>5718</v>
      </c>
      <c r="H397" s="56" t="str">
        <f>IF(E397=0,"***",F397/E397)</f>
        <v>***</v>
      </c>
    </row>
    <row r="398" spans="1:8" ht="12.75">
      <c r="A398" s="24" t="s">
        <v>60</v>
      </c>
      <c r="B398" s="57"/>
      <c r="C398" s="58"/>
      <c r="D398" s="59" t="s">
        <v>903</v>
      </c>
      <c r="E398" s="60"/>
      <c r="F398" s="61">
        <v>5718</v>
      </c>
      <c r="G398" s="60"/>
      <c r="H398" s="61"/>
    </row>
    <row r="399" spans="1:8" ht="12.75">
      <c r="A399" s="24" t="s">
        <v>60</v>
      </c>
      <c r="B399" s="52" t="s">
        <v>1082</v>
      </c>
      <c r="C399" s="53" t="s">
        <v>901</v>
      </c>
      <c r="D399" s="54" t="s">
        <v>902</v>
      </c>
      <c r="E399" s="55">
        <v>0</v>
      </c>
      <c r="F399" s="56">
        <v>3139</v>
      </c>
      <c r="G399" s="55">
        <f>F399-E399</f>
        <v>3139</v>
      </c>
      <c r="H399" s="56" t="str">
        <f>IF(E399=0,"***",F399/E399)</f>
        <v>***</v>
      </c>
    </row>
    <row r="400" spans="1:8" ht="12.75">
      <c r="A400" s="24" t="s">
        <v>60</v>
      </c>
      <c r="B400" s="57"/>
      <c r="C400" s="58"/>
      <c r="D400" s="59" t="s">
        <v>903</v>
      </c>
      <c r="E400" s="60"/>
      <c r="F400" s="61">
        <v>3139</v>
      </c>
      <c r="G400" s="60"/>
      <c r="H400" s="61"/>
    </row>
    <row r="401" spans="1:8" ht="12.75">
      <c r="A401" s="24" t="s">
        <v>60</v>
      </c>
      <c r="B401" s="52" t="s">
        <v>1083</v>
      </c>
      <c r="C401" s="53" t="s">
        <v>901</v>
      </c>
      <c r="D401" s="54" t="s">
        <v>902</v>
      </c>
      <c r="E401" s="55">
        <v>0</v>
      </c>
      <c r="F401" s="56">
        <v>2691</v>
      </c>
      <c r="G401" s="55">
        <f>F401-E401</f>
        <v>2691</v>
      </c>
      <c r="H401" s="56" t="str">
        <f>IF(E401=0,"***",F401/E401)</f>
        <v>***</v>
      </c>
    </row>
    <row r="402" spans="1:8" ht="12.75">
      <c r="A402" s="24" t="s">
        <v>60</v>
      </c>
      <c r="B402" s="57"/>
      <c r="C402" s="58"/>
      <c r="D402" s="59" t="s">
        <v>903</v>
      </c>
      <c r="E402" s="60"/>
      <c r="F402" s="61">
        <v>2691</v>
      </c>
      <c r="G402" s="60"/>
      <c r="H402" s="61"/>
    </row>
    <row r="403" spans="1:8" ht="12.75">
      <c r="A403" s="24" t="s">
        <v>60</v>
      </c>
      <c r="B403" s="52" t="s">
        <v>1084</v>
      </c>
      <c r="C403" s="53" t="s">
        <v>901</v>
      </c>
      <c r="D403" s="54" t="s">
        <v>902</v>
      </c>
      <c r="E403" s="55">
        <v>0</v>
      </c>
      <c r="F403" s="56">
        <v>3461</v>
      </c>
      <c r="G403" s="55">
        <f>F403-E403</f>
        <v>3461</v>
      </c>
      <c r="H403" s="56" t="str">
        <f>IF(E403=0,"***",F403/E403)</f>
        <v>***</v>
      </c>
    </row>
    <row r="404" spans="1:8" ht="12.75">
      <c r="A404" s="24" t="s">
        <v>60</v>
      </c>
      <c r="B404" s="57"/>
      <c r="C404" s="58"/>
      <c r="D404" s="59" t="s">
        <v>903</v>
      </c>
      <c r="E404" s="60"/>
      <c r="F404" s="61">
        <v>3461</v>
      </c>
      <c r="G404" s="60"/>
      <c r="H404" s="61"/>
    </row>
    <row r="405" spans="1:8" ht="12.75">
      <c r="A405" s="24" t="s">
        <v>60</v>
      </c>
      <c r="B405" s="52" t="s">
        <v>1085</v>
      </c>
      <c r="C405" s="53" t="s">
        <v>901</v>
      </c>
      <c r="D405" s="54" t="s">
        <v>902</v>
      </c>
      <c r="E405" s="55">
        <v>0</v>
      </c>
      <c r="F405" s="56">
        <v>4389</v>
      </c>
      <c r="G405" s="55">
        <f>F405-E405</f>
        <v>4389</v>
      </c>
      <c r="H405" s="56" t="str">
        <f>IF(E405=0,"***",F405/E405)</f>
        <v>***</v>
      </c>
    </row>
    <row r="406" spans="1:8" ht="12.75">
      <c r="A406" s="24" t="s">
        <v>60</v>
      </c>
      <c r="B406" s="57"/>
      <c r="C406" s="58"/>
      <c r="D406" s="59" t="s">
        <v>903</v>
      </c>
      <c r="E406" s="60"/>
      <c r="F406" s="61">
        <v>4389</v>
      </c>
      <c r="G406" s="60"/>
      <c r="H406" s="61"/>
    </row>
    <row r="407" spans="1:8" ht="12.75">
      <c r="A407" s="24" t="s">
        <v>60</v>
      </c>
      <c r="B407" s="52" t="s">
        <v>1086</v>
      </c>
      <c r="C407" s="53" t="s">
        <v>901</v>
      </c>
      <c r="D407" s="54" t="s">
        <v>902</v>
      </c>
      <c r="E407" s="55">
        <v>0</v>
      </c>
      <c r="F407" s="56">
        <v>3464</v>
      </c>
      <c r="G407" s="55">
        <f>F407-E407</f>
        <v>3464</v>
      </c>
      <c r="H407" s="56" t="str">
        <f>IF(E407=0,"***",F407/E407)</f>
        <v>***</v>
      </c>
    </row>
    <row r="408" spans="1:8" ht="12.75">
      <c r="A408" s="24" t="s">
        <v>60</v>
      </c>
      <c r="B408" s="57"/>
      <c r="C408" s="58"/>
      <c r="D408" s="59" t="s">
        <v>903</v>
      </c>
      <c r="E408" s="60"/>
      <c r="F408" s="61">
        <v>3464</v>
      </c>
      <c r="G408" s="60"/>
      <c r="H408" s="61"/>
    </row>
    <row r="409" spans="1:8" ht="12.75">
      <c r="A409" s="24" t="s">
        <v>60</v>
      </c>
      <c r="B409" s="52" t="s">
        <v>1087</v>
      </c>
      <c r="C409" s="53" t="s">
        <v>901</v>
      </c>
      <c r="D409" s="54" t="s">
        <v>902</v>
      </c>
      <c r="E409" s="55">
        <v>0</v>
      </c>
      <c r="F409" s="56">
        <v>3534</v>
      </c>
      <c r="G409" s="55">
        <f>F409-E409</f>
        <v>3534</v>
      </c>
      <c r="H409" s="56" t="str">
        <f>IF(E409=0,"***",F409/E409)</f>
        <v>***</v>
      </c>
    </row>
    <row r="410" spans="1:8" ht="12.75">
      <c r="A410" s="24" t="s">
        <v>60</v>
      </c>
      <c r="B410" s="57"/>
      <c r="C410" s="58"/>
      <c r="D410" s="59" t="s">
        <v>903</v>
      </c>
      <c r="E410" s="60"/>
      <c r="F410" s="61">
        <v>3534</v>
      </c>
      <c r="G410" s="60"/>
      <c r="H410" s="61"/>
    </row>
    <row r="411" spans="1:8" ht="12.75">
      <c r="A411" s="24" t="s">
        <v>60</v>
      </c>
      <c r="B411" s="52" t="s">
        <v>1088</v>
      </c>
      <c r="C411" s="53" t="s">
        <v>901</v>
      </c>
      <c r="D411" s="54" t="s">
        <v>902</v>
      </c>
      <c r="E411" s="55">
        <v>0</v>
      </c>
      <c r="F411" s="56">
        <v>2988</v>
      </c>
      <c r="G411" s="55">
        <f>F411-E411</f>
        <v>2988</v>
      </c>
      <c r="H411" s="56" t="str">
        <f>IF(E411=0,"***",F411/E411)</f>
        <v>***</v>
      </c>
    </row>
    <row r="412" spans="1:8" ht="12.75">
      <c r="A412" s="24" t="s">
        <v>60</v>
      </c>
      <c r="B412" s="57"/>
      <c r="C412" s="58"/>
      <c r="D412" s="59" t="s">
        <v>903</v>
      </c>
      <c r="E412" s="60"/>
      <c r="F412" s="61">
        <v>2988</v>
      </c>
      <c r="G412" s="60"/>
      <c r="H412" s="61"/>
    </row>
    <row r="413" spans="1:8" ht="12.75">
      <c r="A413" s="24" t="s">
        <v>60</v>
      </c>
      <c r="B413" s="52" t="s">
        <v>1089</v>
      </c>
      <c r="C413" s="53" t="s">
        <v>901</v>
      </c>
      <c r="D413" s="54" t="s">
        <v>902</v>
      </c>
      <c r="E413" s="55">
        <v>0</v>
      </c>
      <c r="F413" s="56">
        <v>3779</v>
      </c>
      <c r="G413" s="55">
        <f>F413-E413</f>
        <v>3779</v>
      </c>
      <c r="H413" s="56" t="str">
        <f>IF(E413=0,"***",F413/E413)</f>
        <v>***</v>
      </c>
    </row>
    <row r="414" spans="1:8" ht="12.75">
      <c r="A414" s="24" t="s">
        <v>60</v>
      </c>
      <c r="B414" s="57"/>
      <c r="C414" s="58"/>
      <c r="D414" s="59" t="s">
        <v>903</v>
      </c>
      <c r="E414" s="60"/>
      <c r="F414" s="61">
        <v>3779</v>
      </c>
      <c r="G414" s="60"/>
      <c r="H414" s="61"/>
    </row>
    <row r="415" spans="1:8" ht="12.75">
      <c r="A415" s="24" t="s">
        <v>60</v>
      </c>
      <c r="B415" s="52" t="s">
        <v>1090</v>
      </c>
      <c r="C415" s="53" t="s">
        <v>901</v>
      </c>
      <c r="D415" s="54" t="s">
        <v>902</v>
      </c>
      <c r="E415" s="55">
        <v>0</v>
      </c>
      <c r="F415" s="56">
        <v>2871</v>
      </c>
      <c r="G415" s="55">
        <f>F415-E415</f>
        <v>2871</v>
      </c>
      <c r="H415" s="56" t="str">
        <f>IF(E415=0,"***",F415/E415)</f>
        <v>***</v>
      </c>
    </row>
    <row r="416" spans="1:8" ht="12.75">
      <c r="A416" s="24" t="s">
        <v>60</v>
      </c>
      <c r="B416" s="57"/>
      <c r="C416" s="58"/>
      <c r="D416" s="59" t="s">
        <v>903</v>
      </c>
      <c r="E416" s="60"/>
      <c r="F416" s="61">
        <v>2871</v>
      </c>
      <c r="G416" s="60"/>
      <c r="H416" s="61"/>
    </row>
    <row r="417" spans="1:8" ht="12.75">
      <c r="A417" s="24" t="s">
        <v>60</v>
      </c>
      <c r="B417" s="52" t="s">
        <v>1091</v>
      </c>
      <c r="C417" s="53" t="s">
        <v>901</v>
      </c>
      <c r="D417" s="54" t="s">
        <v>902</v>
      </c>
      <c r="E417" s="55">
        <v>0</v>
      </c>
      <c r="F417" s="56">
        <v>5967</v>
      </c>
      <c r="G417" s="55">
        <f>F417-E417</f>
        <v>5967</v>
      </c>
      <c r="H417" s="56" t="str">
        <f>IF(E417=0,"***",F417/E417)</f>
        <v>***</v>
      </c>
    </row>
    <row r="418" spans="1:8" ht="12.75">
      <c r="A418" s="24" t="s">
        <v>60</v>
      </c>
      <c r="B418" s="57"/>
      <c r="C418" s="58"/>
      <c r="D418" s="59" t="s">
        <v>903</v>
      </c>
      <c r="E418" s="60"/>
      <c r="F418" s="61">
        <v>5967</v>
      </c>
      <c r="G418" s="60"/>
      <c r="H418" s="61"/>
    </row>
    <row r="419" spans="1:8" ht="12.75">
      <c r="A419" s="24" t="s">
        <v>60</v>
      </c>
      <c r="B419" s="52" t="s">
        <v>1092</v>
      </c>
      <c r="C419" s="53" t="s">
        <v>901</v>
      </c>
      <c r="D419" s="54" t="s">
        <v>902</v>
      </c>
      <c r="E419" s="55">
        <v>0</v>
      </c>
      <c r="F419" s="56">
        <v>2736</v>
      </c>
      <c r="G419" s="55">
        <f>F419-E419</f>
        <v>2736</v>
      </c>
      <c r="H419" s="56" t="str">
        <f>IF(E419=0,"***",F419/E419)</f>
        <v>***</v>
      </c>
    </row>
    <row r="420" spans="1:8" ht="12.75">
      <c r="A420" s="24" t="s">
        <v>60</v>
      </c>
      <c r="B420" s="57"/>
      <c r="C420" s="58"/>
      <c r="D420" s="59" t="s">
        <v>903</v>
      </c>
      <c r="E420" s="60"/>
      <c r="F420" s="61">
        <v>2736</v>
      </c>
      <c r="G420" s="60"/>
      <c r="H420" s="61"/>
    </row>
    <row r="421" spans="1:8" ht="12.75">
      <c r="A421" s="24" t="s">
        <v>60</v>
      </c>
      <c r="B421" s="52" t="s">
        <v>1093</v>
      </c>
      <c r="C421" s="53" t="s">
        <v>901</v>
      </c>
      <c r="D421" s="54" t="s">
        <v>902</v>
      </c>
      <c r="E421" s="55">
        <v>0</v>
      </c>
      <c r="F421" s="56">
        <v>6468</v>
      </c>
      <c r="G421" s="55">
        <f>F421-E421</f>
        <v>6468</v>
      </c>
      <c r="H421" s="56" t="str">
        <f>IF(E421=0,"***",F421/E421)</f>
        <v>***</v>
      </c>
    </row>
    <row r="422" spans="1:8" ht="12.75">
      <c r="A422" s="24" t="s">
        <v>60</v>
      </c>
      <c r="B422" s="57"/>
      <c r="C422" s="58"/>
      <c r="D422" s="59" t="s">
        <v>903</v>
      </c>
      <c r="E422" s="60"/>
      <c r="F422" s="61">
        <v>6468</v>
      </c>
      <c r="G422" s="60"/>
      <c r="H422" s="61"/>
    </row>
    <row r="423" spans="1:8" ht="12.75">
      <c r="A423" s="24" t="s">
        <v>60</v>
      </c>
      <c r="B423" s="52" t="s">
        <v>1094</v>
      </c>
      <c r="C423" s="53" t="s">
        <v>901</v>
      </c>
      <c r="D423" s="54" t="s">
        <v>902</v>
      </c>
      <c r="E423" s="55">
        <v>0</v>
      </c>
      <c r="F423" s="56">
        <v>3089</v>
      </c>
      <c r="G423" s="55">
        <f>F423-E423</f>
        <v>3089</v>
      </c>
      <c r="H423" s="56" t="str">
        <f>IF(E423=0,"***",F423/E423)</f>
        <v>***</v>
      </c>
    </row>
    <row r="424" spans="1:8" ht="12.75">
      <c r="A424" s="24" t="s">
        <v>60</v>
      </c>
      <c r="B424" s="57"/>
      <c r="C424" s="58"/>
      <c r="D424" s="59" t="s">
        <v>903</v>
      </c>
      <c r="E424" s="60"/>
      <c r="F424" s="61">
        <v>3089</v>
      </c>
      <c r="G424" s="60"/>
      <c r="H424" s="61"/>
    </row>
    <row r="425" spans="1:8" ht="12.75">
      <c r="A425" s="24" t="s">
        <v>60</v>
      </c>
      <c r="B425" s="52" t="s">
        <v>1095</v>
      </c>
      <c r="C425" s="53" t="s">
        <v>901</v>
      </c>
      <c r="D425" s="54" t="s">
        <v>902</v>
      </c>
      <c r="E425" s="55">
        <v>0</v>
      </c>
      <c r="F425" s="56">
        <v>2043</v>
      </c>
      <c r="G425" s="55">
        <f>F425-E425</f>
        <v>2043</v>
      </c>
      <c r="H425" s="56" t="str">
        <f>IF(E425=0,"***",F425/E425)</f>
        <v>***</v>
      </c>
    </row>
    <row r="426" spans="1:8" ht="12.75">
      <c r="A426" s="24" t="s">
        <v>60</v>
      </c>
      <c r="B426" s="57"/>
      <c r="C426" s="58"/>
      <c r="D426" s="59" t="s">
        <v>903</v>
      </c>
      <c r="E426" s="60"/>
      <c r="F426" s="61">
        <v>2043</v>
      </c>
      <c r="G426" s="60"/>
      <c r="H426" s="61"/>
    </row>
    <row r="427" spans="1:8" ht="12.75">
      <c r="A427" s="24" t="s">
        <v>60</v>
      </c>
      <c r="B427" s="52" t="s">
        <v>1096</v>
      </c>
      <c r="C427" s="53" t="s">
        <v>901</v>
      </c>
      <c r="D427" s="54" t="s">
        <v>902</v>
      </c>
      <c r="E427" s="55">
        <v>0</v>
      </c>
      <c r="F427" s="56">
        <v>3215</v>
      </c>
      <c r="G427" s="55">
        <f>F427-E427</f>
        <v>3215</v>
      </c>
      <c r="H427" s="56" t="str">
        <f>IF(E427=0,"***",F427/E427)</f>
        <v>***</v>
      </c>
    </row>
    <row r="428" spans="1:8" ht="12.75">
      <c r="A428" s="24" t="s">
        <v>60</v>
      </c>
      <c r="B428" s="57"/>
      <c r="C428" s="58"/>
      <c r="D428" s="59" t="s">
        <v>903</v>
      </c>
      <c r="E428" s="60"/>
      <c r="F428" s="61">
        <v>3215</v>
      </c>
      <c r="G428" s="60"/>
      <c r="H428" s="61"/>
    </row>
    <row r="429" spans="1:8" ht="12.75">
      <c r="A429" s="24" t="s">
        <v>60</v>
      </c>
      <c r="B429" s="52" t="s">
        <v>1097</v>
      </c>
      <c r="C429" s="53" t="s">
        <v>901</v>
      </c>
      <c r="D429" s="54" t="s">
        <v>902</v>
      </c>
      <c r="E429" s="55">
        <v>0</v>
      </c>
      <c r="F429" s="56">
        <v>3244</v>
      </c>
      <c r="G429" s="55">
        <f>F429-E429</f>
        <v>3244</v>
      </c>
      <c r="H429" s="56" t="str">
        <f>IF(E429=0,"***",F429/E429)</f>
        <v>***</v>
      </c>
    </row>
    <row r="430" spans="1:8" ht="12.75">
      <c r="A430" s="24" t="s">
        <v>60</v>
      </c>
      <c r="B430" s="57"/>
      <c r="C430" s="58"/>
      <c r="D430" s="59" t="s">
        <v>903</v>
      </c>
      <c r="E430" s="60"/>
      <c r="F430" s="61">
        <v>3244</v>
      </c>
      <c r="G430" s="60"/>
      <c r="H430" s="61"/>
    </row>
    <row r="431" spans="1:8" ht="12.75">
      <c r="A431" s="24" t="s">
        <v>60</v>
      </c>
      <c r="B431" s="52" t="s">
        <v>1098</v>
      </c>
      <c r="C431" s="53" t="s">
        <v>901</v>
      </c>
      <c r="D431" s="54" t="s">
        <v>902</v>
      </c>
      <c r="E431" s="55">
        <v>0</v>
      </c>
      <c r="F431" s="56">
        <v>2735</v>
      </c>
      <c r="G431" s="55">
        <f>F431-E431</f>
        <v>2735</v>
      </c>
      <c r="H431" s="56" t="str">
        <f>IF(E431=0,"***",F431/E431)</f>
        <v>***</v>
      </c>
    </row>
    <row r="432" spans="1:8" ht="12.75">
      <c r="A432" s="24" t="s">
        <v>60</v>
      </c>
      <c r="B432" s="57"/>
      <c r="C432" s="58"/>
      <c r="D432" s="59" t="s">
        <v>903</v>
      </c>
      <c r="E432" s="60"/>
      <c r="F432" s="61">
        <v>2735</v>
      </c>
      <c r="G432" s="60"/>
      <c r="H432" s="61"/>
    </row>
    <row r="433" spans="1:8" ht="12.75">
      <c r="A433" s="24" t="s">
        <v>60</v>
      </c>
      <c r="B433" s="52" t="s">
        <v>1099</v>
      </c>
      <c r="C433" s="53" t="s">
        <v>901</v>
      </c>
      <c r="D433" s="54" t="s">
        <v>902</v>
      </c>
      <c r="E433" s="55">
        <v>0</v>
      </c>
      <c r="F433" s="56">
        <v>3272</v>
      </c>
      <c r="G433" s="55">
        <f>F433-E433</f>
        <v>3272</v>
      </c>
      <c r="H433" s="56" t="str">
        <f>IF(E433=0,"***",F433/E433)</f>
        <v>***</v>
      </c>
    </row>
    <row r="434" spans="1:8" ht="12.75">
      <c r="A434" s="24" t="s">
        <v>60</v>
      </c>
      <c r="B434" s="57"/>
      <c r="C434" s="58"/>
      <c r="D434" s="59" t="s">
        <v>903</v>
      </c>
      <c r="E434" s="60"/>
      <c r="F434" s="61">
        <v>3272</v>
      </c>
      <c r="G434" s="60"/>
      <c r="H434" s="61"/>
    </row>
    <row r="435" spans="1:8" ht="12.75">
      <c r="A435" s="24" t="s">
        <v>60</v>
      </c>
      <c r="B435" s="52" t="s">
        <v>1100</v>
      </c>
      <c r="C435" s="53" t="s">
        <v>901</v>
      </c>
      <c r="D435" s="54" t="s">
        <v>902</v>
      </c>
      <c r="E435" s="55">
        <v>0</v>
      </c>
      <c r="F435" s="56">
        <v>4786</v>
      </c>
      <c r="G435" s="55">
        <f>F435-E435</f>
        <v>4786</v>
      </c>
      <c r="H435" s="56" t="str">
        <f>IF(E435=0,"***",F435/E435)</f>
        <v>***</v>
      </c>
    </row>
    <row r="436" spans="1:8" ht="12.75">
      <c r="A436" s="24" t="s">
        <v>60</v>
      </c>
      <c r="B436" s="57"/>
      <c r="C436" s="58"/>
      <c r="D436" s="59" t="s">
        <v>903</v>
      </c>
      <c r="E436" s="60"/>
      <c r="F436" s="61">
        <v>4786</v>
      </c>
      <c r="G436" s="60"/>
      <c r="H436" s="61"/>
    </row>
    <row r="437" spans="1:8" ht="12.75">
      <c r="A437" s="24" t="s">
        <v>60</v>
      </c>
      <c r="B437" s="52" t="s">
        <v>1101</v>
      </c>
      <c r="C437" s="53" t="s">
        <v>901</v>
      </c>
      <c r="D437" s="54" t="s">
        <v>902</v>
      </c>
      <c r="E437" s="55">
        <v>0</v>
      </c>
      <c r="F437" s="56">
        <v>3438</v>
      </c>
      <c r="G437" s="55">
        <f>F437-E437</f>
        <v>3438</v>
      </c>
      <c r="H437" s="56" t="str">
        <f>IF(E437=0,"***",F437/E437)</f>
        <v>***</v>
      </c>
    </row>
    <row r="438" spans="1:8" ht="12.75">
      <c r="A438" s="24" t="s">
        <v>60</v>
      </c>
      <c r="B438" s="57"/>
      <c r="C438" s="58"/>
      <c r="D438" s="59" t="s">
        <v>903</v>
      </c>
      <c r="E438" s="60"/>
      <c r="F438" s="61">
        <v>3438</v>
      </c>
      <c r="G438" s="60"/>
      <c r="H438" s="61"/>
    </row>
    <row r="439" spans="1:8" ht="12.75">
      <c r="A439" s="24" t="s">
        <v>60</v>
      </c>
      <c r="B439" s="52" t="s">
        <v>1102</v>
      </c>
      <c r="C439" s="53" t="s">
        <v>901</v>
      </c>
      <c r="D439" s="54" t="s">
        <v>902</v>
      </c>
      <c r="E439" s="55">
        <v>0</v>
      </c>
      <c r="F439" s="56">
        <v>4281</v>
      </c>
      <c r="G439" s="55">
        <f>F439-E439</f>
        <v>4281</v>
      </c>
      <c r="H439" s="56" t="str">
        <f>IF(E439=0,"***",F439/E439)</f>
        <v>***</v>
      </c>
    </row>
    <row r="440" spans="1:8" ht="12.75">
      <c r="A440" s="24" t="s">
        <v>60</v>
      </c>
      <c r="B440" s="57"/>
      <c r="C440" s="58"/>
      <c r="D440" s="59" t="s">
        <v>903</v>
      </c>
      <c r="E440" s="60"/>
      <c r="F440" s="61">
        <v>4281</v>
      </c>
      <c r="G440" s="60"/>
      <c r="H440" s="61"/>
    </row>
    <row r="441" spans="1:8" ht="12.75">
      <c r="A441" s="24" t="s">
        <v>60</v>
      </c>
      <c r="B441" s="52" t="s">
        <v>1103</v>
      </c>
      <c r="C441" s="53" t="s">
        <v>901</v>
      </c>
      <c r="D441" s="54" t="s">
        <v>902</v>
      </c>
      <c r="E441" s="55">
        <v>0</v>
      </c>
      <c r="F441" s="56">
        <v>2793</v>
      </c>
      <c r="G441" s="55">
        <f>F441-E441</f>
        <v>2793</v>
      </c>
      <c r="H441" s="56" t="str">
        <f>IF(E441=0,"***",F441/E441)</f>
        <v>***</v>
      </c>
    </row>
    <row r="442" spans="1:8" ht="12.75">
      <c r="A442" s="24" t="s">
        <v>60</v>
      </c>
      <c r="B442" s="57"/>
      <c r="C442" s="58"/>
      <c r="D442" s="59" t="s">
        <v>903</v>
      </c>
      <c r="E442" s="60"/>
      <c r="F442" s="61">
        <v>2793</v>
      </c>
      <c r="G442" s="60"/>
      <c r="H442" s="61"/>
    </row>
    <row r="443" spans="1:8" ht="12.75">
      <c r="A443" s="24" t="s">
        <v>60</v>
      </c>
      <c r="B443" s="52" t="s">
        <v>1104</v>
      </c>
      <c r="C443" s="53" t="s">
        <v>901</v>
      </c>
      <c r="D443" s="54" t="s">
        <v>902</v>
      </c>
      <c r="E443" s="55">
        <v>0</v>
      </c>
      <c r="F443" s="56">
        <v>3519</v>
      </c>
      <c r="G443" s="55">
        <f>F443-E443</f>
        <v>3519</v>
      </c>
      <c r="H443" s="56" t="str">
        <f>IF(E443=0,"***",F443/E443)</f>
        <v>***</v>
      </c>
    </row>
    <row r="444" spans="1:8" ht="12.75">
      <c r="A444" s="24" t="s">
        <v>60</v>
      </c>
      <c r="B444" s="57"/>
      <c r="C444" s="58"/>
      <c r="D444" s="59" t="s">
        <v>903</v>
      </c>
      <c r="E444" s="60"/>
      <c r="F444" s="61">
        <v>3519</v>
      </c>
      <c r="G444" s="60"/>
      <c r="H444" s="61"/>
    </row>
    <row r="445" spans="1:8" ht="12.75">
      <c r="A445" s="24" t="s">
        <v>60</v>
      </c>
      <c r="B445" s="52" t="s">
        <v>1105</v>
      </c>
      <c r="C445" s="53" t="s">
        <v>901</v>
      </c>
      <c r="D445" s="54" t="s">
        <v>902</v>
      </c>
      <c r="E445" s="55">
        <v>0</v>
      </c>
      <c r="F445" s="56">
        <v>3848</v>
      </c>
      <c r="G445" s="55">
        <f>F445-E445</f>
        <v>3848</v>
      </c>
      <c r="H445" s="56" t="str">
        <f>IF(E445=0,"***",F445/E445)</f>
        <v>***</v>
      </c>
    </row>
    <row r="446" spans="1:8" ht="12.75">
      <c r="A446" s="24" t="s">
        <v>60</v>
      </c>
      <c r="B446" s="57"/>
      <c r="C446" s="58"/>
      <c r="D446" s="59" t="s">
        <v>903</v>
      </c>
      <c r="E446" s="60"/>
      <c r="F446" s="61">
        <v>3848</v>
      </c>
      <c r="G446" s="60"/>
      <c r="H446" s="61"/>
    </row>
    <row r="447" spans="1:8" ht="12.75">
      <c r="A447" s="24" t="s">
        <v>60</v>
      </c>
      <c r="B447" s="52" t="s">
        <v>1106</v>
      </c>
      <c r="C447" s="53" t="s">
        <v>901</v>
      </c>
      <c r="D447" s="54" t="s">
        <v>902</v>
      </c>
      <c r="E447" s="55">
        <v>0</v>
      </c>
      <c r="F447" s="56">
        <v>1965</v>
      </c>
      <c r="G447" s="55">
        <f>F447-E447</f>
        <v>1965</v>
      </c>
      <c r="H447" s="56" t="str">
        <f>IF(E447=0,"***",F447/E447)</f>
        <v>***</v>
      </c>
    </row>
    <row r="448" spans="1:8" ht="12.75">
      <c r="A448" s="24" t="s">
        <v>60</v>
      </c>
      <c r="B448" s="57"/>
      <c r="C448" s="58"/>
      <c r="D448" s="59" t="s">
        <v>903</v>
      </c>
      <c r="E448" s="60"/>
      <c r="F448" s="61">
        <v>1965</v>
      </c>
      <c r="G448" s="60"/>
      <c r="H448" s="61"/>
    </row>
    <row r="449" spans="1:8" ht="12.75">
      <c r="A449" s="24" t="s">
        <v>60</v>
      </c>
      <c r="B449" s="52" t="s">
        <v>1107</v>
      </c>
      <c r="C449" s="53" t="s">
        <v>901</v>
      </c>
      <c r="D449" s="54" t="s">
        <v>902</v>
      </c>
      <c r="E449" s="55">
        <v>0</v>
      </c>
      <c r="F449" s="56">
        <v>3409</v>
      </c>
      <c r="G449" s="55">
        <f>F449-E449</f>
        <v>3409</v>
      </c>
      <c r="H449" s="56" t="str">
        <f>IF(E449=0,"***",F449/E449)</f>
        <v>***</v>
      </c>
    </row>
    <row r="450" spans="1:8" ht="12.75">
      <c r="A450" s="24" t="s">
        <v>60</v>
      </c>
      <c r="B450" s="57"/>
      <c r="C450" s="58"/>
      <c r="D450" s="59" t="s">
        <v>903</v>
      </c>
      <c r="E450" s="60"/>
      <c r="F450" s="61">
        <v>3409</v>
      </c>
      <c r="G450" s="60"/>
      <c r="H450" s="61"/>
    </row>
    <row r="451" spans="1:8" ht="12.75">
      <c r="A451" s="24" t="s">
        <v>60</v>
      </c>
      <c r="B451" s="52" t="s">
        <v>1108</v>
      </c>
      <c r="C451" s="53" t="s">
        <v>901</v>
      </c>
      <c r="D451" s="54" t="s">
        <v>902</v>
      </c>
      <c r="E451" s="55">
        <v>0</v>
      </c>
      <c r="F451" s="56">
        <v>3368</v>
      </c>
      <c r="G451" s="55">
        <f>F451-E451</f>
        <v>3368</v>
      </c>
      <c r="H451" s="56" t="str">
        <f>IF(E451=0,"***",F451/E451)</f>
        <v>***</v>
      </c>
    </row>
    <row r="452" spans="1:8" ht="12.75">
      <c r="A452" s="24" t="s">
        <v>60</v>
      </c>
      <c r="B452" s="57"/>
      <c r="C452" s="58"/>
      <c r="D452" s="59" t="s">
        <v>903</v>
      </c>
      <c r="E452" s="60"/>
      <c r="F452" s="61">
        <v>3368</v>
      </c>
      <c r="G452" s="60"/>
      <c r="H452" s="61"/>
    </row>
    <row r="453" spans="1:8" ht="12.75">
      <c r="A453" s="24" t="s">
        <v>60</v>
      </c>
      <c r="B453" s="52" t="s">
        <v>1109</v>
      </c>
      <c r="C453" s="53" t="s">
        <v>901</v>
      </c>
      <c r="D453" s="54" t="s">
        <v>902</v>
      </c>
      <c r="E453" s="55">
        <v>0</v>
      </c>
      <c r="F453" s="56">
        <v>5282</v>
      </c>
      <c r="G453" s="55">
        <f>F453-E453</f>
        <v>5282</v>
      </c>
      <c r="H453" s="56" t="str">
        <f>IF(E453=0,"***",F453/E453)</f>
        <v>***</v>
      </c>
    </row>
    <row r="454" spans="1:8" ht="12.75">
      <c r="A454" s="24" t="s">
        <v>60</v>
      </c>
      <c r="B454" s="57"/>
      <c r="C454" s="58"/>
      <c r="D454" s="59" t="s">
        <v>903</v>
      </c>
      <c r="E454" s="60"/>
      <c r="F454" s="61">
        <v>5282</v>
      </c>
      <c r="G454" s="60"/>
      <c r="H454" s="61"/>
    </row>
    <row r="455" spans="1:8" ht="12.75">
      <c r="A455" s="24" t="s">
        <v>60</v>
      </c>
      <c r="B455" s="52" t="s">
        <v>1110</v>
      </c>
      <c r="C455" s="53" t="s">
        <v>901</v>
      </c>
      <c r="D455" s="54" t="s">
        <v>902</v>
      </c>
      <c r="E455" s="55">
        <v>0</v>
      </c>
      <c r="F455" s="56">
        <v>4757</v>
      </c>
      <c r="G455" s="55">
        <f>F455-E455</f>
        <v>4757</v>
      </c>
      <c r="H455" s="56" t="str">
        <f>IF(E455=0,"***",F455/E455)</f>
        <v>***</v>
      </c>
    </row>
    <row r="456" spans="1:8" ht="12.75">
      <c r="A456" s="24" t="s">
        <v>60</v>
      </c>
      <c r="B456" s="57"/>
      <c r="C456" s="58"/>
      <c r="D456" s="59" t="s">
        <v>903</v>
      </c>
      <c r="E456" s="60"/>
      <c r="F456" s="61">
        <v>4757</v>
      </c>
      <c r="G456" s="60"/>
      <c r="H456" s="61"/>
    </row>
    <row r="457" spans="1:8" ht="12.75">
      <c r="A457" s="24" t="s">
        <v>60</v>
      </c>
      <c r="B457" s="52" t="s">
        <v>1111</v>
      </c>
      <c r="C457" s="53" t="s">
        <v>901</v>
      </c>
      <c r="D457" s="54" t="s">
        <v>902</v>
      </c>
      <c r="E457" s="55">
        <v>0</v>
      </c>
      <c r="F457" s="56">
        <v>3368</v>
      </c>
      <c r="G457" s="55">
        <f>F457-E457</f>
        <v>3368</v>
      </c>
      <c r="H457" s="56" t="str">
        <f>IF(E457=0,"***",F457/E457)</f>
        <v>***</v>
      </c>
    </row>
    <row r="458" spans="1:8" ht="12.75">
      <c r="A458" s="24" t="s">
        <v>60</v>
      </c>
      <c r="B458" s="57"/>
      <c r="C458" s="58"/>
      <c r="D458" s="59" t="s">
        <v>903</v>
      </c>
      <c r="E458" s="60"/>
      <c r="F458" s="61">
        <v>3368</v>
      </c>
      <c r="G458" s="60"/>
      <c r="H458" s="61"/>
    </row>
    <row r="459" spans="1:8" ht="12.75">
      <c r="A459" s="24" t="s">
        <v>60</v>
      </c>
      <c r="B459" s="52" t="s">
        <v>1112</v>
      </c>
      <c r="C459" s="53" t="s">
        <v>901</v>
      </c>
      <c r="D459" s="54" t="s">
        <v>902</v>
      </c>
      <c r="E459" s="55">
        <v>0</v>
      </c>
      <c r="F459" s="56">
        <v>3657</v>
      </c>
      <c r="G459" s="55">
        <f>F459-E459</f>
        <v>3657</v>
      </c>
      <c r="H459" s="56" t="str">
        <f>IF(E459=0,"***",F459/E459)</f>
        <v>***</v>
      </c>
    </row>
    <row r="460" spans="1:8" ht="12.75">
      <c r="A460" s="24" t="s">
        <v>60</v>
      </c>
      <c r="B460" s="57"/>
      <c r="C460" s="58"/>
      <c r="D460" s="59" t="s">
        <v>903</v>
      </c>
      <c r="E460" s="60"/>
      <c r="F460" s="61">
        <v>3657</v>
      </c>
      <c r="G460" s="60"/>
      <c r="H460" s="61"/>
    </row>
    <row r="461" spans="1:8" ht="12.75">
      <c r="A461" s="24" t="s">
        <v>60</v>
      </c>
      <c r="B461" s="52" t="s">
        <v>1113</v>
      </c>
      <c r="C461" s="53" t="s">
        <v>901</v>
      </c>
      <c r="D461" s="54" t="s">
        <v>902</v>
      </c>
      <c r="E461" s="55">
        <v>0</v>
      </c>
      <c r="F461" s="56">
        <v>3747</v>
      </c>
      <c r="G461" s="55">
        <f>F461-E461</f>
        <v>3747</v>
      </c>
      <c r="H461" s="56" t="str">
        <f>IF(E461=0,"***",F461/E461)</f>
        <v>***</v>
      </c>
    </row>
    <row r="462" spans="1:8" ht="12.75">
      <c r="A462" s="24" t="s">
        <v>60</v>
      </c>
      <c r="B462" s="57"/>
      <c r="C462" s="58"/>
      <c r="D462" s="59" t="s">
        <v>903</v>
      </c>
      <c r="E462" s="60"/>
      <c r="F462" s="61">
        <v>3747</v>
      </c>
      <c r="G462" s="60"/>
      <c r="H462" s="61"/>
    </row>
    <row r="463" spans="1:8" ht="12.75">
      <c r="A463" s="24" t="s">
        <v>60</v>
      </c>
      <c r="B463" s="52" t="s">
        <v>1114</v>
      </c>
      <c r="C463" s="53" t="s">
        <v>901</v>
      </c>
      <c r="D463" s="54" t="s">
        <v>902</v>
      </c>
      <c r="E463" s="55">
        <v>0</v>
      </c>
      <c r="F463" s="56">
        <v>4050</v>
      </c>
      <c r="G463" s="55">
        <f>F463-E463</f>
        <v>4050</v>
      </c>
      <c r="H463" s="56" t="str">
        <f>IF(E463=0,"***",F463/E463)</f>
        <v>***</v>
      </c>
    </row>
    <row r="464" spans="1:8" ht="12.75">
      <c r="A464" s="24" t="s">
        <v>60</v>
      </c>
      <c r="B464" s="57"/>
      <c r="C464" s="58"/>
      <c r="D464" s="59" t="s">
        <v>903</v>
      </c>
      <c r="E464" s="60"/>
      <c r="F464" s="61">
        <v>4050</v>
      </c>
      <c r="G464" s="60"/>
      <c r="H464" s="61"/>
    </row>
    <row r="465" spans="1:8" ht="12.75">
      <c r="A465" s="24" t="s">
        <v>60</v>
      </c>
      <c r="B465" s="52" t="s">
        <v>1115</v>
      </c>
      <c r="C465" s="53" t="s">
        <v>901</v>
      </c>
      <c r="D465" s="54" t="s">
        <v>902</v>
      </c>
      <c r="E465" s="55">
        <v>0</v>
      </c>
      <c r="F465" s="56">
        <v>2602</v>
      </c>
      <c r="G465" s="55">
        <f>F465-E465</f>
        <v>2602</v>
      </c>
      <c r="H465" s="56" t="str">
        <f>IF(E465=0,"***",F465/E465)</f>
        <v>***</v>
      </c>
    </row>
    <row r="466" spans="1:8" ht="12.75">
      <c r="A466" s="24" t="s">
        <v>60</v>
      </c>
      <c r="B466" s="57"/>
      <c r="C466" s="58"/>
      <c r="D466" s="59" t="s">
        <v>903</v>
      </c>
      <c r="E466" s="60"/>
      <c r="F466" s="61">
        <v>2602</v>
      </c>
      <c r="G466" s="60"/>
      <c r="H466" s="61"/>
    </row>
    <row r="467" spans="1:8" ht="12.75">
      <c r="A467" s="24" t="s">
        <v>60</v>
      </c>
      <c r="B467" s="52" t="s">
        <v>1116</v>
      </c>
      <c r="C467" s="53" t="s">
        <v>901</v>
      </c>
      <c r="D467" s="54" t="s">
        <v>902</v>
      </c>
      <c r="E467" s="55">
        <v>0</v>
      </c>
      <c r="F467" s="56">
        <v>5652</v>
      </c>
      <c r="G467" s="55">
        <f>F467-E467</f>
        <v>5652</v>
      </c>
      <c r="H467" s="56" t="str">
        <f>IF(E467=0,"***",F467/E467)</f>
        <v>***</v>
      </c>
    </row>
    <row r="468" spans="1:8" ht="12.75">
      <c r="A468" s="24" t="s">
        <v>60</v>
      </c>
      <c r="B468" s="57"/>
      <c r="C468" s="58"/>
      <c r="D468" s="59" t="s">
        <v>903</v>
      </c>
      <c r="E468" s="60"/>
      <c r="F468" s="61">
        <v>5652</v>
      </c>
      <c r="G468" s="60"/>
      <c r="H468" s="61"/>
    </row>
    <row r="469" spans="1:8" ht="12.75">
      <c r="A469" s="24" t="s">
        <v>60</v>
      </c>
      <c r="B469" s="52" t="s">
        <v>1117</v>
      </c>
      <c r="C469" s="53" t="s">
        <v>901</v>
      </c>
      <c r="D469" s="54" t="s">
        <v>902</v>
      </c>
      <c r="E469" s="55">
        <v>0</v>
      </c>
      <c r="F469" s="56">
        <v>3726</v>
      </c>
      <c r="G469" s="55">
        <f>F469-E469</f>
        <v>3726</v>
      </c>
      <c r="H469" s="56" t="str">
        <f>IF(E469=0,"***",F469/E469)</f>
        <v>***</v>
      </c>
    </row>
    <row r="470" spans="1:8" ht="12.75">
      <c r="A470" s="24" t="s">
        <v>60</v>
      </c>
      <c r="B470" s="57"/>
      <c r="C470" s="58"/>
      <c r="D470" s="59" t="s">
        <v>903</v>
      </c>
      <c r="E470" s="60"/>
      <c r="F470" s="61">
        <v>3726</v>
      </c>
      <c r="G470" s="60"/>
      <c r="H470" s="61"/>
    </row>
    <row r="471" spans="1:8" ht="12.75">
      <c r="A471" s="24" t="s">
        <v>60</v>
      </c>
      <c r="B471" s="52" t="s">
        <v>1118</v>
      </c>
      <c r="C471" s="53" t="s">
        <v>901</v>
      </c>
      <c r="D471" s="54" t="s">
        <v>902</v>
      </c>
      <c r="E471" s="55">
        <v>0</v>
      </c>
      <c r="F471" s="56">
        <v>1581</v>
      </c>
      <c r="G471" s="55">
        <f>F471-E471</f>
        <v>1581</v>
      </c>
      <c r="H471" s="56" t="str">
        <f>IF(E471=0,"***",F471/E471)</f>
        <v>***</v>
      </c>
    </row>
    <row r="472" spans="1:8" ht="12.75">
      <c r="A472" s="24" t="s">
        <v>60</v>
      </c>
      <c r="B472" s="57"/>
      <c r="C472" s="58"/>
      <c r="D472" s="59" t="s">
        <v>903</v>
      </c>
      <c r="E472" s="60"/>
      <c r="F472" s="61">
        <v>1581</v>
      </c>
      <c r="G472" s="60"/>
      <c r="H472" s="61"/>
    </row>
    <row r="473" spans="1:8" ht="12.75">
      <c r="A473" s="24" t="s">
        <v>60</v>
      </c>
      <c r="B473" s="52" t="s">
        <v>1119</v>
      </c>
      <c r="C473" s="53" t="s">
        <v>901</v>
      </c>
      <c r="D473" s="54" t="s">
        <v>902</v>
      </c>
      <c r="E473" s="55">
        <v>0</v>
      </c>
      <c r="F473" s="56">
        <v>4284</v>
      </c>
      <c r="G473" s="55">
        <f>F473-E473</f>
        <v>4284</v>
      </c>
      <c r="H473" s="56" t="str">
        <f>IF(E473=0,"***",F473/E473)</f>
        <v>***</v>
      </c>
    </row>
    <row r="474" spans="1:8" ht="12.75">
      <c r="A474" s="24" t="s">
        <v>60</v>
      </c>
      <c r="B474" s="57"/>
      <c r="C474" s="58"/>
      <c r="D474" s="59" t="s">
        <v>903</v>
      </c>
      <c r="E474" s="60"/>
      <c r="F474" s="61">
        <v>4284</v>
      </c>
      <c r="G474" s="60"/>
      <c r="H474" s="61"/>
    </row>
    <row r="475" spans="1:8" ht="12.75">
      <c r="A475" s="24" t="s">
        <v>60</v>
      </c>
      <c r="B475" s="52" t="s">
        <v>1120</v>
      </c>
      <c r="C475" s="53" t="s">
        <v>901</v>
      </c>
      <c r="D475" s="54" t="s">
        <v>902</v>
      </c>
      <c r="E475" s="55">
        <v>0</v>
      </c>
      <c r="F475" s="56">
        <v>4881</v>
      </c>
      <c r="G475" s="55">
        <f>F475-E475</f>
        <v>4881</v>
      </c>
      <c r="H475" s="56" t="str">
        <f>IF(E475=0,"***",F475/E475)</f>
        <v>***</v>
      </c>
    </row>
    <row r="476" spans="1:8" ht="12.75">
      <c r="A476" s="24" t="s">
        <v>60</v>
      </c>
      <c r="B476" s="57"/>
      <c r="C476" s="58"/>
      <c r="D476" s="59" t="s">
        <v>903</v>
      </c>
      <c r="E476" s="60"/>
      <c r="F476" s="61">
        <v>4881</v>
      </c>
      <c r="G476" s="60"/>
      <c r="H476" s="61"/>
    </row>
    <row r="477" spans="1:8" ht="12.75">
      <c r="A477" s="24" t="s">
        <v>60</v>
      </c>
      <c r="B477" s="52" t="s">
        <v>1121</v>
      </c>
      <c r="C477" s="53" t="s">
        <v>901</v>
      </c>
      <c r="D477" s="54" t="s">
        <v>902</v>
      </c>
      <c r="E477" s="55">
        <v>0</v>
      </c>
      <c r="F477" s="56">
        <v>2769</v>
      </c>
      <c r="G477" s="55">
        <f>F477-E477</f>
        <v>2769</v>
      </c>
      <c r="H477" s="56" t="str">
        <f>IF(E477=0,"***",F477/E477)</f>
        <v>***</v>
      </c>
    </row>
    <row r="478" spans="1:8" ht="12.75">
      <c r="A478" s="24" t="s">
        <v>60</v>
      </c>
      <c r="B478" s="57"/>
      <c r="C478" s="58"/>
      <c r="D478" s="59" t="s">
        <v>903</v>
      </c>
      <c r="E478" s="60"/>
      <c r="F478" s="61">
        <v>2769</v>
      </c>
      <c r="G478" s="60"/>
      <c r="H478" s="61"/>
    </row>
    <row r="479" spans="1:8" ht="12.75">
      <c r="A479" s="24" t="s">
        <v>60</v>
      </c>
      <c r="B479" s="52" t="s">
        <v>1122</v>
      </c>
      <c r="C479" s="53" t="s">
        <v>901</v>
      </c>
      <c r="D479" s="54" t="s">
        <v>902</v>
      </c>
      <c r="E479" s="55">
        <v>0</v>
      </c>
      <c r="F479" s="56">
        <v>6894</v>
      </c>
      <c r="G479" s="55">
        <f>F479-E479</f>
        <v>6894</v>
      </c>
      <c r="H479" s="56" t="str">
        <f>IF(E479=0,"***",F479/E479)</f>
        <v>***</v>
      </c>
    </row>
    <row r="480" spans="1:8" ht="12.75">
      <c r="A480" s="24" t="s">
        <v>60</v>
      </c>
      <c r="B480" s="57"/>
      <c r="C480" s="58"/>
      <c r="D480" s="59" t="s">
        <v>903</v>
      </c>
      <c r="E480" s="60"/>
      <c r="F480" s="61">
        <v>6894</v>
      </c>
      <c r="G480" s="60"/>
      <c r="H480" s="61"/>
    </row>
    <row r="481" spans="1:8" ht="12.75">
      <c r="A481" s="24" t="s">
        <v>60</v>
      </c>
      <c r="B481" s="52" t="s">
        <v>1123</v>
      </c>
      <c r="C481" s="53" t="s">
        <v>901</v>
      </c>
      <c r="D481" s="54" t="s">
        <v>902</v>
      </c>
      <c r="E481" s="55">
        <v>0</v>
      </c>
      <c r="F481" s="56">
        <v>4390</v>
      </c>
      <c r="G481" s="55">
        <f>F481-E481</f>
        <v>4390</v>
      </c>
      <c r="H481" s="56" t="str">
        <f>IF(E481=0,"***",F481/E481)</f>
        <v>***</v>
      </c>
    </row>
    <row r="482" spans="1:8" ht="12.75">
      <c r="A482" s="24" t="s">
        <v>60</v>
      </c>
      <c r="B482" s="57"/>
      <c r="C482" s="58"/>
      <c r="D482" s="59" t="s">
        <v>903</v>
      </c>
      <c r="E482" s="60"/>
      <c r="F482" s="61">
        <v>4390</v>
      </c>
      <c r="G482" s="60"/>
      <c r="H482" s="61"/>
    </row>
    <row r="483" spans="1:8" ht="12.75">
      <c r="A483" s="24" t="s">
        <v>60</v>
      </c>
      <c r="B483" s="52" t="s">
        <v>1124</v>
      </c>
      <c r="C483" s="53" t="s">
        <v>901</v>
      </c>
      <c r="D483" s="54" t="s">
        <v>902</v>
      </c>
      <c r="E483" s="55">
        <v>0</v>
      </c>
      <c r="F483" s="56">
        <v>3442</v>
      </c>
      <c r="G483" s="55">
        <f>F483-E483</f>
        <v>3442</v>
      </c>
      <c r="H483" s="56" t="str">
        <f>IF(E483=0,"***",F483/E483)</f>
        <v>***</v>
      </c>
    </row>
    <row r="484" spans="1:8" ht="12.75">
      <c r="A484" s="24" t="s">
        <v>60</v>
      </c>
      <c r="B484" s="57"/>
      <c r="C484" s="58"/>
      <c r="D484" s="59" t="s">
        <v>903</v>
      </c>
      <c r="E484" s="60"/>
      <c r="F484" s="61">
        <v>3442</v>
      </c>
      <c r="G484" s="60"/>
      <c r="H484" s="61"/>
    </row>
    <row r="485" spans="1:8" ht="12.75">
      <c r="A485" s="24" t="s">
        <v>60</v>
      </c>
      <c r="B485" s="52" t="s">
        <v>1125</v>
      </c>
      <c r="C485" s="53" t="s">
        <v>901</v>
      </c>
      <c r="D485" s="54" t="s">
        <v>902</v>
      </c>
      <c r="E485" s="55">
        <v>0</v>
      </c>
      <c r="F485" s="56">
        <v>8748</v>
      </c>
      <c r="G485" s="55">
        <f>F485-E485</f>
        <v>8748</v>
      </c>
      <c r="H485" s="56" t="str">
        <f>IF(E485=0,"***",F485/E485)</f>
        <v>***</v>
      </c>
    </row>
    <row r="486" spans="1:8" ht="12.75">
      <c r="A486" s="24" t="s">
        <v>60</v>
      </c>
      <c r="B486" s="57"/>
      <c r="C486" s="58"/>
      <c r="D486" s="59" t="s">
        <v>903</v>
      </c>
      <c r="E486" s="60"/>
      <c r="F486" s="61">
        <v>8748</v>
      </c>
      <c r="G486" s="60"/>
      <c r="H486" s="61"/>
    </row>
    <row r="487" spans="1:8" ht="12.75">
      <c r="A487" s="24" t="s">
        <v>60</v>
      </c>
      <c r="B487" s="52" t="s">
        <v>1126</v>
      </c>
      <c r="C487" s="53" t="s">
        <v>901</v>
      </c>
      <c r="D487" s="54" t="s">
        <v>902</v>
      </c>
      <c r="E487" s="55">
        <v>0</v>
      </c>
      <c r="F487" s="56">
        <v>4961</v>
      </c>
      <c r="G487" s="55">
        <f>F487-E487</f>
        <v>4961</v>
      </c>
      <c r="H487" s="56" t="str">
        <f>IF(E487=0,"***",F487/E487)</f>
        <v>***</v>
      </c>
    </row>
    <row r="488" spans="1:8" ht="12.75">
      <c r="A488" s="24" t="s">
        <v>60</v>
      </c>
      <c r="B488" s="57"/>
      <c r="C488" s="58"/>
      <c r="D488" s="59" t="s">
        <v>903</v>
      </c>
      <c r="E488" s="60"/>
      <c r="F488" s="61">
        <v>4961</v>
      </c>
      <c r="G488" s="60"/>
      <c r="H488" s="61"/>
    </row>
    <row r="489" spans="1:8" ht="12.75">
      <c r="A489" s="24" t="s">
        <v>60</v>
      </c>
      <c r="B489" s="52" t="s">
        <v>1127</v>
      </c>
      <c r="C489" s="53" t="s">
        <v>901</v>
      </c>
      <c r="D489" s="54" t="s">
        <v>902</v>
      </c>
      <c r="E489" s="55">
        <v>0</v>
      </c>
      <c r="F489" s="56">
        <v>3872</v>
      </c>
      <c r="G489" s="55">
        <f>F489-E489</f>
        <v>3872</v>
      </c>
      <c r="H489" s="56" t="str">
        <f>IF(E489=0,"***",F489/E489)</f>
        <v>***</v>
      </c>
    </row>
    <row r="490" spans="1:8" ht="12.75">
      <c r="A490" s="24" t="s">
        <v>60</v>
      </c>
      <c r="B490" s="57"/>
      <c r="C490" s="58"/>
      <c r="D490" s="59" t="s">
        <v>903</v>
      </c>
      <c r="E490" s="60"/>
      <c r="F490" s="61">
        <v>3872</v>
      </c>
      <c r="G490" s="60"/>
      <c r="H490" s="61"/>
    </row>
    <row r="491" spans="1:8" ht="12.75">
      <c r="A491" s="24" t="s">
        <v>60</v>
      </c>
      <c r="B491" s="52" t="s">
        <v>1128</v>
      </c>
      <c r="C491" s="53" t="s">
        <v>901</v>
      </c>
      <c r="D491" s="54" t="s">
        <v>902</v>
      </c>
      <c r="E491" s="55">
        <v>0</v>
      </c>
      <c r="F491" s="56">
        <v>7530</v>
      </c>
      <c r="G491" s="55">
        <f>F491-E491</f>
        <v>7530</v>
      </c>
      <c r="H491" s="56" t="str">
        <f>IF(E491=0,"***",F491/E491)</f>
        <v>***</v>
      </c>
    </row>
    <row r="492" spans="1:8" ht="12.75">
      <c r="A492" s="24" t="s">
        <v>60</v>
      </c>
      <c r="B492" s="57"/>
      <c r="C492" s="58"/>
      <c r="D492" s="59" t="s">
        <v>903</v>
      </c>
      <c r="E492" s="60"/>
      <c r="F492" s="61">
        <v>7530</v>
      </c>
      <c r="G492" s="60"/>
      <c r="H492" s="61"/>
    </row>
    <row r="493" spans="1:8" ht="12.75">
      <c r="A493" s="24" t="s">
        <v>60</v>
      </c>
      <c r="B493" s="52" t="s">
        <v>1129</v>
      </c>
      <c r="C493" s="53" t="s">
        <v>901</v>
      </c>
      <c r="D493" s="54" t="s">
        <v>902</v>
      </c>
      <c r="E493" s="55">
        <v>0</v>
      </c>
      <c r="F493" s="56">
        <v>3806</v>
      </c>
      <c r="G493" s="55">
        <f>F493-E493</f>
        <v>3806</v>
      </c>
      <c r="H493" s="56" t="str">
        <f>IF(E493=0,"***",F493/E493)</f>
        <v>***</v>
      </c>
    </row>
    <row r="494" spans="1:8" ht="12.75">
      <c r="A494" s="24" t="s">
        <v>60</v>
      </c>
      <c r="B494" s="57"/>
      <c r="C494" s="58"/>
      <c r="D494" s="59" t="s">
        <v>903</v>
      </c>
      <c r="E494" s="60"/>
      <c r="F494" s="61">
        <v>3806</v>
      </c>
      <c r="G494" s="60"/>
      <c r="H494" s="61"/>
    </row>
    <row r="495" spans="1:8" ht="12.75">
      <c r="A495" s="24" t="s">
        <v>60</v>
      </c>
      <c r="B495" s="52" t="s">
        <v>1130</v>
      </c>
      <c r="C495" s="53" t="s">
        <v>901</v>
      </c>
      <c r="D495" s="54" t="s">
        <v>902</v>
      </c>
      <c r="E495" s="55">
        <v>0</v>
      </c>
      <c r="F495" s="56">
        <v>3643</v>
      </c>
      <c r="G495" s="55">
        <f>F495-E495</f>
        <v>3643</v>
      </c>
      <c r="H495" s="56" t="str">
        <f>IF(E495=0,"***",F495/E495)</f>
        <v>***</v>
      </c>
    </row>
    <row r="496" spans="1:8" ht="12.75">
      <c r="A496" s="24" t="s">
        <v>60</v>
      </c>
      <c r="B496" s="57"/>
      <c r="C496" s="58"/>
      <c r="D496" s="59" t="s">
        <v>903</v>
      </c>
      <c r="E496" s="60"/>
      <c r="F496" s="61">
        <v>3643</v>
      </c>
      <c r="G496" s="60"/>
      <c r="H496" s="61"/>
    </row>
    <row r="497" spans="1:8" ht="12.75">
      <c r="A497" s="24" t="s">
        <v>60</v>
      </c>
      <c r="B497" s="52" t="s">
        <v>1131</v>
      </c>
      <c r="C497" s="53" t="s">
        <v>901</v>
      </c>
      <c r="D497" s="54" t="s">
        <v>902</v>
      </c>
      <c r="E497" s="55">
        <v>0</v>
      </c>
      <c r="F497" s="56">
        <v>3454</v>
      </c>
      <c r="G497" s="55">
        <f>F497-E497</f>
        <v>3454</v>
      </c>
      <c r="H497" s="56" t="str">
        <f>IF(E497=0,"***",F497/E497)</f>
        <v>***</v>
      </c>
    </row>
    <row r="498" spans="1:8" ht="12.75">
      <c r="A498" s="24" t="s">
        <v>60</v>
      </c>
      <c r="B498" s="57"/>
      <c r="C498" s="58"/>
      <c r="D498" s="59" t="s">
        <v>903</v>
      </c>
      <c r="E498" s="60"/>
      <c r="F498" s="61">
        <v>3454</v>
      </c>
      <c r="G498" s="60"/>
      <c r="H498" s="61"/>
    </row>
    <row r="499" spans="1:8" ht="12.75">
      <c r="A499" s="24" t="s">
        <v>60</v>
      </c>
      <c r="B499" s="52" t="s">
        <v>1132</v>
      </c>
      <c r="C499" s="53" t="s">
        <v>901</v>
      </c>
      <c r="D499" s="54" t="s">
        <v>902</v>
      </c>
      <c r="E499" s="55">
        <v>0</v>
      </c>
      <c r="F499" s="56">
        <v>2082</v>
      </c>
      <c r="G499" s="55">
        <f>F499-E499</f>
        <v>2082</v>
      </c>
      <c r="H499" s="56" t="str">
        <f>IF(E499=0,"***",F499/E499)</f>
        <v>***</v>
      </c>
    </row>
    <row r="500" spans="1:8" ht="12.75">
      <c r="A500" s="24" t="s">
        <v>60</v>
      </c>
      <c r="B500" s="57"/>
      <c r="C500" s="58"/>
      <c r="D500" s="59" t="s">
        <v>903</v>
      </c>
      <c r="E500" s="60"/>
      <c r="F500" s="61">
        <v>2082</v>
      </c>
      <c r="G500" s="60"/>
      <c r="H500" s="61"/>
    </row>
    <row r="501" spans="1:8" ht="12.75">
      <c r="A501" s="24" t="s">
        <v>60</v>
      </c>
      <c r="B501" s="52" t="s">
        <v>1133</v>
      </c>
      <c r="C501" s="53" t="s">
        <v>901</v>
      </c>
      <c r="D501" s="54" t="s">
        <v>902</v>
      </c>
      <c r="E501" s="55">
        <v>0</v>
      </c>
      <c r="F501" s="56">
        <v>3874</v>
      </c>
      <c r="G501" s="55">
        <f>F501-E501</f>
        <v>3874</v>
      </c>
      <c r="H501" s="56" t="str">
        <f>IF(E501=0,"***",F501/E501)</f>
        <v>***</v>
      </c>
    </row>
    <row r="502" spans="1:8" ht="12.75">
      <c r="A502" s="24" t="s">
        <v>60</v>
      </c>
      <c r="B502" s="57"/>
      <c r="C502" s="58"/>
      <c r="D502" s="59" t="s">
        <v>903</v>
      </c>
      <c r="E502" s="60"/>
      <c r="F502" s="61">
        <v>3874</v>
      </c>
      <c r="G502" s="60"/>
      <c r="H502" s="61"/>
    </row>
    <row r="503" spans="1:8" ht="12.75">
      <c r="A503" s="24" t="s">
        <v>60</v>
      </c>
      <c r="B503" s="52" t="s">
        <v>1134</v>
      </c>
      <c r="C503" s="53" t="s">
        <v>901</v>
      </c>
      <c r="D503" s="54" t="s">
        <v>902</v>
      </c>
      <c r="E503" s="55">
        <v>0</v>
      </c>
      <c r="F503" s="56">
        <v>2699</v>
      </c>
      <c r="G503" s="55">
        <f>F503-E503</f>
        <v>2699</v>
      </c>
      <c r="H503" s="56" t="str">
        <f>IF(E503=0,"***",F503/E503)</f>
        <v>***</v>
      </c>
    </row>
    <row r="504" spans="1:8" ht="12.75">
      <c r="A504" s="24" t="s">
        <v>60</v>
      </c>
      <c r="B504" s="57"/>
      <c r="C504" s="58"/>
      <c r="D504" s="59" t="s">
        <v>903</v>
      </c>
      <c r="E504" s="60"/>
      <c r="F504" s="61">
        <v>2699</v>
      </c>
      <c r="G504" s="60"/>
      <c r="H504" s="61"/>
    </row>
    <row r="505" spans="1:8" ht="12.75">
      <c r="A505" s="24" t="s">
        <v>60</v>
      </c>
      <c r="B505" s="52" t="s">
        <v>1135</v>
      </c>
      <c r="C505" s="53" t="s">
        <v>901</v>
      </c>
      <c r="D505" s="54" t="s">
        <v>902</v>
      </c>
      <c r="E505" s="55">
        <v>0</v>
      </c>
      <c r="F505" s="56">
        <v>3437</v>
      </c>
      <c r="G505" s="55">
        <f>F505-E505</f>
        <v>3437</v>
      </c>
      <c r="H505" s="56" t="str">
        <f>IF(E505=0,"***",F505/E505)</f>
        <v>***</v>
      </c>
    </row>
    <row r="506" spans="1:8" ht="12.75">
      <c r="A506" s="24" t="s">
        <v>60</v>
      </c>
      <c r="B506" s="57"/>
      <c r="C506" s="58"/>
      <c r="D506" s="59" t="s">
        <v>903</v>
      </c>
      <c r="E506" s="60"/>
      <c r="F506" s="61">
        <v>3437</v>
      </c>
      <c r="G506" s="60"/>
      <c r="H506" s="61"/>
    </row>
    <row r="507" spans="1:8" ht="12.75">
      <c r="A507" s="24" t="s">
        <v>60</v>
      </c>
      <c r="B507" s="52" t="s">
        <v>1136</v>
      </c>
      <c r="C507" s="53" t="s">
        <v>901</v>
      </c>
      <c r="D507" s="54" t="s">
        <v>902</v>
      </c>
      <c r="E507" s="55">
        <v>0</v>
      </c>
      <c r="F507" s="56">
        <v>3874</v>
      </c>
      <c r="G507" s="55">
        <f>F507-E507</f>
        <v>3874</v>
      </c>
      <c r="H507" s="56" t="str">
        <f>IF(E507=0,"***",F507/E507)</f>
        <v>***</v>
      </c>
    </row>
    <row r="508" spans="1:8" ht="12.75">
      <c r="A508" s="24" t="s">
        <v>60</v>
      </c>
      <c r="B508" s="57"/>
      <c r="C508" s="58"/>
      <c r="D508" s="59" t="s">
        <v>903</v>
      </c>
      <c r="E508" s="60"/>
      <c r="F508" s="61">
        <v>3874</v>
      </c>
      <c r="G508" s="60"/>
      <c r="H508" s="61"/>
    </row>
    <row r="509" spans="1:8" ht="12.75">
      <c r="A509" s="24" t="s">
        <v>60</v>
      </c>
      <c r="B509" s="52" t="s">
        <v>1137</v>
      </c>
      <c r="C509" s="53" t="s">
        <v>901</v>
      </c>
      <c r="D509" s="54" t="s">
        <v>902</v>
      </c>
      <c r="E509" s="55">
        <v>0</v>
      </c>
      <c r="F509" s="56">
        <v>3417</v>
      </c>
      <c r="G509" s="55">
        <f>F509-E509</f>
        <v>3417</v>
      </c>
      <c r="H509" s="56" t="str">
        <f>IF(E509=0,"***",F509/E509)</f>
        <v>***</v>
      </c>
    </row>
    <row r="510" spans="1:8" ht="12.75">
      <c r="A510" s="24" t="s">
        <v>60</v>
      </c>
      <c r="B510" s="57"/>
      <c r="C510" s="58"/>
      <c r="D510" s="59" t="s">
        <v>903</v>
      </c>
      <c r="E510" s="60"/>
      <c r="F510" s="61">
        <v>3417</v>
      </c>
      <c r="G510" s="60"/>
      <c r="H510" s="61"/>
    </row>
    <row r="511" spans="1:8" ht="12.75">
      <c r="A511" s="24" t="s">
        <v>60</v>
      </c>
      <c r="B511" s="52" t="s">
        <v>1138</v>
      </c>
      <c r="C511" s="53" t="s">
        <v>901</v>
      </c>
      <c r="D511" s="54" t="s">
        <v>902</v>
      </c>
      <c r="E511" s="55">
        <v>0</v>
      </c>
      <c r="F511" s="56">
        <v>2784</v>
      </c>
      <c r="G511" s="55">
        <f>F511-E511</f>
        <v>2784</v>
      </c>
      <c r="H511" s="56" t="str">
        <f>IF(E511=0,"***",F511/E511)</f>
        <v>***</v>
      </c>
    </row>
    <row r="512" spans="1:8" ht="12.75">
      <c r="A512" s="24" t="s">
        <v>60</v>
      </c>
      <c r="B512" s="57"/>
      <c r="C512" s="58"/>
      <c r="D512" s="59" t="s">
        <v>903</v>
      </c>
      <c r="E512" s="60"/>
      <c r="F512" s="61">
        <v>2784</v>
      </c>
      <c r="G512" s="60"/>
      <c r="H512" s="61"/>
    </row>
    <row r="513" spans="1:8" ht="12.75">
      <c r="A513" s="24" t="s">
        <v>60</v>
      </c>
      <c r="B513" s="52" t="s">
        <v>1139</v>
      </c>
      <c r="C513" s="53" t="s">
        <v>901</v>
      </c>
      <c r="D513" s="54" t="s">
        <v>902</v>
      </c>
      <c r="E513" s="55">
        <v>0</v>
      </c>
      <c r="F513" s="56">
        <v>3544</v>
      </c>
      <c r="G513" s="55">
        <f>F513-E513</f>
        <v>3544</v>
      </c>
      <c r="H513" s="56" t="str">
        <f>IF(E513=0,"***",F513/E513)</f>
        <v>***</v>
      </c>
    </row>
    <row r="514" spans="1:8" ht="12.75">
      <c r="A514" s="24" t="s">
        <v>60</v>
      </c>
      <c r="B514" s="57"/>
      <c r="C514" s="58"/>
      <c r="D514" s="59" t="s">
        <v>903</v>
      </c>
      <c r="E514" s="60"/>
      <c r="F514" s="61">
        <v>3544</v>
      </c>
      <c r="G514" s="60"/>
      <c r="H514" s="61"/>
    </row>
    <row r="515" spans="1:8" ht="12.75">
      <c r="A515" s="24" t="s">
        <v>60</v>
      </c>
      <c r="B515" s="52" t="s">
        <v>1140</v>
      </c>
      <c r="C515" s="53" t="s">
        <v>901</v>
      </c>
      <c r="D515" s="54" t="s">
        <v>902</v>
      </c>
      <c r="E515" s="55">
        <v>0</v>
      </c>
      <c r="F515" s="56">
        <v>3333</v>
      </c>
      <c r="G515" s="55">
        <f>F515-E515</f>
        <v>3333</v>
      </c>
      <c r="H515" s="56" t="str">
        <f>IF(E515=0,"***",F515/E515)</f>
        <v>***</v>
      </c>
    </row>
    <row r="516" spans="1:8" ht="12.75">
      <c r="A516" s="24" t="s">
        <v>60</v>
      </c>
      <c r="B516" s="57"/>
      <c r="C516" s="58"/>
      <c r="D516" s="59" t="s">
        <v>903</v>
      </c>
      <c r="E516" s="60"/>
      <c r="F516" s="61">
        <v>3333</v>
      </c>
      <c r="G516" s="60"/>
      <c r="H516" s="61"/>
    </row>
    <row r="517" spans="1:8" ht="12.75">
      <c r="A517" s="24" t="s">
        <v>60</v>
      </c>
      <c r="B517" s="52" t="s">
        <v>1141</v>
      </c>
      <c r="C517" s="53" t="s">
        <v>901</v>
      </c>
      <c r="D517" s="54" t="s">
        <v>902</v>
      </c>
      <c r="E517" s="55">
        <v>0</v>
      </c>
      <c r="F517" s="56">
        <v>6771</v>
      </c>
      <c r="G517" s="55">
        <f>F517-E517</f>
        <v>6771</v>
      </c>
      <c r="H517" s="56" t="str">
        <f>IF(E517=0,"***",F517/E517)</f>
        <v>***</v>
      </c>
    </row>
    <row r="518" spans="1:8" ht="12.75">
      <c r="A518" s="24" t="s">
        <v>60</v>
      </c>
      <c r="B518" s="57"/>
      <c r="C518" s="58"/>
      <c r="D518" s="59" t="s">
        <v>903</v>
      </c>
      <c r="E518" s="60"/>
      <c r="F518" s="61">
        <v>6771</v>
      </c>
      <c r="G518" s="60"/>
      <c r="H518" s="61"/>
    </row>
    <row r="519" spans="1:8" ht="12.75">
      <c r="A519" s="24" t="s">
        <v>60</v>
      </c>
      <c r="B519" s="52" t="s">
        <v>1142</v>
      </c>
      <c r="C519" s="53" t="s">
        <v>901</v>
      </c>
      <c r="D519" s="54" t="s">
        <v>902</v>
      </c>
      <c r="E519" s="55">
        <v>0</v>
      </c>
      <c r="F519" s="56">
        <v>2959</v>
      </c>
      <c r="G519" s="55">
        <f>F519-E519</f>
        <v>2959</v>
      </c>
      <c r="H519" s="56" t="str">
        <f>IF(E519=0,"***",F519/E519)</f>
        <v>***</v>
      </c>
    </row>
    <row r="520" spans="1:8" ht="12.75">
      <c r="A520" s="24" t="s">
        <v>60</v>
      </c>
      <c r="B520" s="57"/>
      <c r="C520" s="58"/>
      <c r="D520" s="59" t="s">
        <v>903</v>
      </c>
      <c r="E520" s="60"/>
      <c r="F520" s="61">
        <v>2959</v>
      </c>
      <c r="G520" s="60"/>
      <c r="H520" s="61"/>
    </row>
    <row r="521" spans="1:8" ht="12.75">
      <c r="A521" s="24" t="s">
        <v>60</v>
      </c>
      <c r="B521" s="52" t="s">
        <v>1143</v>
      </c>
      <c r="C521" s="53" t="s">
        <v>901</v>
      </c>
      <c r="D521" s="54" t="s">
        <v>902</v>
      </c>
      <c r="E521" s="55">
        <v>0</v>
      </c>
      <c r="F521" s="56">
        <v>2599</v>
      </c>
      <c r="G521" s="55">
        <f>F521-E521</f>
        <v>2599</v>
      </c>
      <c r="H521" s="56" t="str">
        <f>IF(E521=0,"***",F521/E521)</f>
        <v>***</v>
      </c>
    </row>
    <row r="522" spans="1:8" ht="12.75">
      <c r="A522" s="24" t="s">
        <v>60</v>
      </c>
      <c r="B522" s="57"/>
      <c r="C522" s="58"/>
      <c r="D522" s="59" t="s">
        <v>903</v>
      </c>
      <c r="E522" s="60"/>
      <c r="F522" s="61">
        <v>2599</v>
      </c>
      <c r="G522" s="60"/>
      <c r="H522" s="61"/>
    </row>
    <row r="523" spans="1:8" ht="12.75">
      <c r="A523" s="24" t="s">
        <v>60</v>
      </c>
      <c r="B523" s="52" t="s">
        <v>1144</v>
      </c>
      <c r="C523" s="53" t="s">
        <v>901</v>
      </c>
      <c r="D523" s="54" t="s">
        <v>902</v>
      </c>
      <c r="E523" s="55">
        <v>0</v>
      </c>
      <c r="F523" s="56">
        <v>4347</v>
      </c>
      <c r="G523" s="55">
        <f>F523-E523</f>
        <v>4347</v>
      </c>
      <c r="H523" s="56" t="str">
        <f>IF(E523=0,"***",F523/E523)</f>
        <v>***</v>
      </c>
    </row>
    <row r="524" spans="1:8" ht="12.75">
      <c r="A524" s="24" t="s">
        <v>60</v>
      </c>
      <c r="B524" s="57"/>
      <c r="C524" s="58"/>
      <c r="D524" s="59" t="s">
        <v>903</v>
      </c>
      <c r="E524" s="60"/>
      <c r="F524" s="61">
        <v>4347</v>
      </c>
      <c r="G524" s="60"/>
      <c r="H524" s="61"/>
    </row>
    <row r="525" spans="1:8" ht="12.75">
      <c r="A525" s="24" t="s">
        <v>60</v>
      </c>
      <c r="B525" s="52" t="s">
        <v>1145</v>
      </c>
      <c r="C525" s="53" t="s">
        <v>901</v>
      </c>
      <c r="D525" s="54" t="s">
        <v>902</v>
      </c>
      <c r="E525" s="55">
        <v>0</v>
      </c>
      <c r="F525" s="56">
        <v>3575</v>
      </c>
      <c r="G525" s="55">
        <f>F525-E525</f>
        <v>3575</v>
      </c>
      <c r="H525" s="56" t="str">
        <f>IF(E525=0,"***",F525/E525)</f>
        <v>***</v>
      </c>
    </row>
    <row r="526" spans="1:8" ht="12.75">
      <c r="A526" s="24" t="s">
        <v>60</v>
      </c>
      <c r="B526" s="57"/>
      <c r="C526" s="58"/>
      <c r="D526" s="59" t="s">
        <v>903</v>
      </c>
      <c r="E526" s="60"/>
      <c r="F526" s="61">
        <v>3575</v>
      </c>
      <c r="G526" s="60"/>
      <c r="H526" s="61"/>
    </row>
    <row r="527" spans="1:8" ht="12.75">
      <c r="A527" s="24" t="s">
        <v>60</v>
      </c>
      <c r="B527" s="52" t="s">
        <v>1146</v>
      </c>
      <c r="C527" s="53" t="s">
        <v>901</v>
      </c>
      <c r="D527" s="54" t="s">
        <v>902</v>
      </c>
      <c r="E527" s="55">
        <v>0</v>
      </c>
      <c r="F527" s="56">
        <v>3449</v>
      </c>
      <c r="G527" s="55">
        <f>F527-E527</f>
        <v>3449</v>
      </c>
      <c r="H527" s="56" t="str">
        <f>IF(E527=0,"***",F527/E527)</f>
        <v>***</v>
      </c>
    </row>
    <row r="528" spans="1:8" ht="12.75">
      <c r="A528" s="24" t="s">
        <v>60</v>
      </c>
      <c r="B528" s="57"/>
      <c r="C528" s="58"/>
      <c r="D528" s="59" t="s">
        <v>903</v>
      </c>
      <c r="E528" s="60"/>
      <c r="F528" s="61">
        <v>3449</v>
      </c>
      <c r="G528" s="60"/>
      <c r="H528" s="61"/>
    </row>
    <row r="529" spans="1:8" ht="12.75">
      <c r="A529" s="24" t="s">
        <v>60</v>
      </c>
      <c r="B529" s="52" t="s">
        <v>1147</v>
      </c>
      <c r="C529" s="53" t="s">
        <v>901</v>
      </c>
      <c r="D529" s="54" t="s">
        <v>902</v>
      </c>
      <c r="E529" s="55">
        <v>0</v>
      </c>
      <c r="F529" s="56">
        <v>4192</v>
      </c>
      <c r="G529" s="55">
        <f>F529-E529</f>
        <v>4192</v>
      </c>
      <c r="H529" s="56" t="str">
        <f>IF(E529=0,"***",F529/E529)</f>
        <v>***</v>
      </c>
    </row>
    <row r="530" spans="1:8" ht="12.75">
      <c r="A530" s="24" t="s">
        <v>60</v>
      </c>
      <c r="B530" s="57"/>
      <c r="C530" s="58"/>
      <c r="D530" s="59" t="s">
        <v>903</v>
      </c>
      <c r="E530" s="60"/>
      <c r="F530" s="61">
        <v>4192</v>
      </c>
      <c r="G530" s="60"/>
      <c r="H530" s="61"/>
    </row>
    <row r="531" spans="1:8" ht="12.75">
      <c r="A531" s="24" t="s">
        <v>60</v>
      </c>
      <c r="B531" s="52" t="s">
        <v>1148</v>
      </c>
      <c r="C531" s="53" t="s">
        <v>901</v>
      </c>
      <c r="D531" s="54" t="s">
        <v>902</v>
      </c>
      <c r="E531" s="55">
        <v>0</v>
      </c>
      <c r="F531" s="56">
        <v>5993</v>
      </c>
      <c r="G531" s="55">
        <f>F531-E531</f>
        <v>5993</v>
      </c>
      <c r="H531" s="56" t="str">
        <f>IF(E531=0,"***",F531/E531)</f>
        <v>***</v>
      </c>
    </row>
    <row r="532" spans="1:8" ht="12.75">
      <c r="A532" s="24" t="s">
        <v>60</v>
      </c>
      <c r="B532" s="57"/>
      <c r="C532" s="58"/>
      <c r="D532" s="59" t="s">
        <v>903</v>
      </c>
      <c r="E532" s="60"/>
      <c r="F532" s="61">
        <v>5993</v>
      </c>
      <c r="G532" s="60"/>
      <c r="H532" s="61"/>
    </row>
    <row r="533" spans="1:8" ht="12.75">
      <c r="A533" s="24" t="s">
        <v>60</v>
      </c>
      <c r="B533" s="52" t="s">
        <v>1149</v>
      </c>
      <c r="C533" s="53" t="s">
        <v>901</v>
      </c>
      <c r="D533" s="54" t="s">
        <v>902</v>
      </c>
      <c r="E533" s="55">
        <v>0</v>
      </c>
      <c r="F533" s="56">
        <v>3747</v>
      </c>
      <c r="G533" s="55">
        <f>F533-E533</f>
        <v>3747</v>
      </c>
      <c r="H533" s="56" t="str">
        <f>IF(E533=0,"***",F533/E533)</f>
        <v>***</v>
      </c>
    </row>
    <row r="534" spans="1:8" ht="12.75">
      <c r="A534" s="24" t="s">
        <v>60</v>
      </c>
      <c r="B534" s="57"/>
      <c r="C534" s="58"/>
      <c r="D534" s="59" t="s">
        <v>903</v>
      </c>
      <c r="E534" s="60"/>
      <c r="F534" s="61">
        <v>3747</v>
      </c>
      <c r="G534" s="60"/>
      <c r="H534" s="61"/>
    </row>
    <row r="535" spans="1:8" ht="12.75">
      <c r="A535" s="24" t="s">
        <v>60</v>
      </c>
      <c r="B535" s="52" t="s">
        <v>1150</v>
      </c>
      <c r="C535" s="53" t="s">
        <v>901</v>
      </c>
      <c r="D535" s="54" t="s">
        <v>902</v>
      </c>
      <c r="E535" s="55">
        <v>0</v>
      </c>
      <c r="F535" s="56">
        <v>4111</v>
      </c>
      <c r="G535" s="55">
        <f>F535-E535</f>
        <v>4111</v>
      </c>
      <c r="H535" s="56" t="str">
        <f>IF(E535=0,"***",F535/E535)</f>
        <v>***</v>
      </c>
    </row>
    <row r="536" spans="1:8" ht="12.75">
      <c r="A536" s="24" t="s">
        <v>60</v>
      </c>
      <c r="B536" s="57"/>
      <c r="C536" s="58"/>
      <c r="D536" s="59" t="s">
        <v>903</v>
      </c>
      <c r="E536" s="60"/>
      <c r="F536" s="61">
        <v>4111</v>
      </c>
      <c r="G536" s="60"/>
      <c r="H536" s="61"/>
    </row>
    <row r="537" spans="1:8" ht="12.75">
      <c r="A537" s="24" t="s">
        <v>60</v>
      </c>
      <c r="B537" s="52" t="s">
        <v>1151</v>
      </c>
      <c r="C537" s="53" t="s">
        <v>901</v>
      </c>
      <c r="D537" s="54" t="s">
        <v>902</v>
      </c>
      <c r="E537" s="55">
        <v>0</v>
      </c>
      <c r="F537" s="56">
        <v>2704</v>
      </c>
      <c r="G537" s="55">
        <f>F537-E537</f>
        <v>2704</v>
      </c>
      <c r="H537" s="56" t="str">
        <f>IF(E537=0,"***",F537/E537)</f>
        <v>***</v>
      </c>
    </row>
    <row r="538" spans="1:8" ht="12.75">
      <c r="A538" s="24" t="s">
        <v>60</v>
      </c>
      <c r="B538" s="57"/>
      <c r="C538" s="58"/>
      <c r="D538" s="59" t="s">
        <v>903</v>
      </c>
      <c r="E538" s="60"/>
      <c r="F538" s="61">
        <v>2704</v>
      </c>
      <c r="G538" s="60"/>
      <c r="H538" s="61"/>
    </row>
    <row r="539" spans="1:8" ht="12.75">
      <c r="A539" s="24" t="s">
        <v>60</v>
      </c>
      <c r="B539" s="52" t="s">
        <v>1152</v>
      </c>
      <c r="C539" s="53" t="s">
        <v>901</v>
      </c>
      <c r="D539" s="54" t="s">
        <v>902</v>
      </c>
      <c r="E539" s="55">
        <v>0</v>
      </c>
      <c r="F539" s="56">
        <v>1946</v>
      </c>
      <c r="G539" s="55">
        <f>F539-E539</f>
        <v>1946</v>
      </c>
      <c r="H539" s="56" t="str">
        <f>IF(E539=0,"***",F539/E539)</f>
        <v>***</v>
      </c>
    </row>
    <row r="540" spans="1:8" ht="12.75">
      <c r="A540" s="24" t="s">
        <v>60</v>
      </c>
      <c r="B540" s="57"/>
      <c r="C540" s="58"/>
      <c r="D540" s="59" t="s">
        <v>903</v>
      </c>
      <c r="E540" s="60"/>
      <c r="F540" s="61">
        <v>1946</v>
      </c>
      <c r="G540" s="60"/>
      <c r="H540" s="61"/>
    </row>
    <row r="541" spans="1:8" ht="12.75">
      <c r="A541" s="24" t="s">
        <v>60</v>
      </c>
      <c r="B541" s="52" t="s">
        <v>1153</v>
      </c>
      <c r="C541" s="53" t="s">
        <v>901</v>
      </c>
      <c r="D541" s="54" t="s">
        <v>902</v>
      </c>
      <c r="E541" s="55">
        <v>0</v>
      </c>
      <c r="F541" s="56">
        <v>3643</v>
      </c>
      <c r="G541" s="55">
        <f>F541-E541</f>
        <v>3643</v>
      </c>
      <c r="H541" s="56" t="str">
        <f>IF(E541=0,"***",F541/E541)</f>
        <v>***</v>
      </c>
    </row>
    <row r="542" spans="1:8" ht="12.75">
      <c r="A542" s="24" t="s">
        <v>60</v>
      </c>
      <c r="B542" s="57"/>
      <c r="C542" s="58"/>
      <c r="D542" s="59" t="s">
        <v>903</v>
      </c>
      <c r="E542" s="60"/>
      <c r="F542" s="61">
        <v>3643</v>
      </c>
      <c r="G542" s="60"/>
      <c r="H542" s="61"/>
    </row>
    <row r="543" spans="1:8" ht="12.75">
      <c r="A543" s="24" t="s">
        <v>60</v>
      </c>
      <c r="B543" s="52" t="s">
        <v>1154</v>
      </c>
      <c r="C543" s="53" t="s">
        <v>901</v>
      </c>
      <c r="D543" s="54" t="s">
        <v>902</v>
      </c>
      <c r="E543" s="55">
        <v>0</v>
      </c>
      <c r="F543" s="56">
        <v>2704</v>
      </c>
      <c r="G543" s="55">
        <f>F543-E543</f>
        <v>2704</v>
      </c>
      <c r="H543" s="56" t="str">
        <f>IF(E543=0,"***",F543/E543)</f>
        <v>***</v>
      </c>
    </row>
    <row r="544" spans="1:8" ht="12.75">
      <c r="A544" s="24" t="s">
        <v>60</v>
      </c>
      <c r="B544" s="57"/>
      <c r="C544" s="58"/>
      <c r="D544" s="59" t="s">
        <v>903</v>
      </c>
      <c r="E544" s="60"/>
      <c r="F544" s="61">
        <v>2704</v>
      </c>
      <c r="G544" s="60"/>
      <c r="H544" s="61"/>
    </row>
    <row r="545" spans="1:8" ht="12.75">
      <c r="A545" s="24" t="s">
        <v>60</v>
      </c>
      <c r="B545" s="52" t="s">
        <v>1155</v>
      </c>
      <c r="C545" s="53" t="s">
        <v>901</v>
      </c>
      <c r="D545" s="54" t="s">
        <v>902</v>
      </c>
      <c r="E545" s="55">
        <v>0</v>
      </c>
      <c r="F545" s="56">
        <v>4212</v>
      </c>
      <c r="G545" s="55">
        <f>F545-E545</f>
        <v>4212</v>
      </c>
      <c r="H545" s="56" t="str">
        <f>IF(E545=0,"***",F545/E545)</f>
        <v>***</v>
      </c>
    </row>
    <row r="546" spans="1:8" ht="12.75">
      <c r="A546" s="24" t="s">
        <v>60</v>
      </c>
      <c r="B546" s="57"/>
      <c r="C546" s="58"/>
      <c r="D546" s="59" t="s">
        <v>903</v>
      </c>
      <c r="E546" s="60"/>
      <c r="F546" s="61">
        <v>4212</v>
      </c>
      <c r="G546" s="60"/>
      <c r="H546" s="61"/>
    </row>
    <row r="547" spans="1:8" ht="12.75">
      <c r="A547" s="24" t="s">
        <v>60</v>
      </c>
      <c r="B547" s="52" t="s">
        <v>1156</v>
      </c>
      <c r="C547" s="53" t="s">
        <v>901</v>
      </c>
      <c r="D547" s="54" t="s">
        <v>902</v>
      </c>
      <c r="E547" s="55">
        <v>0</v>
      </c>
      <c r="F547" s="56">
        <v>4761</v>
      </c>
      <c r="G547" s="55">
        <f>F547-E547</f>
        <v>4761</v>
      </c>
      <c r="H547" s="56" t="str">
        <f>IF(E547=0,"***",F547/E547)</f>
        <v>***</v>
      </c>
    </row>
    <row r="548" spans="1:8" ht="12.75">
      <c r="A548" s="24" t="s">
        <v>60</v>
      </c>
      <c r="B548" s="57"/>
      <c r="C548" s="58"/>
      <c r="D548" s="59" t="s">
        <v>903</v>
      </c>
      <c r="E548" s="60"/>
      <c r="F548" s="61">
        <v>4761</v>
      </c>
      <c r="G548" s="60"/>
      <c r="H548" s="61"/>
    </row>
    <row r="549" spans="1:8" ht="12.75">
      <c r="A549" s="24" t="s">
        <v>60</v>
      </c>
      <c r="B549" s="52" t="s">
        <v>1157</v>
      </c>
      <c r="C549" s="53" t="s">
        <v>901</v>
      </c>
      <c r="D549" s="54" t="s">
        <v>902</v>
      </c>
      <c r="E549" s="55">
        <v>0</v>
      </c>
      <c r="F549" s="56">
        <v>3741</v>
      </c>
      <c r="G549" s="55">
        <f>F549-E549</f>
        <v>3741</v>
      </c>
      <c r="H549" s="56" t="str">
        <f>IF(E549=0,"***",F549/E549)</f>
        <v>***</v>
      </c>
    </row>
    <row r="550" spans="1:8" ht="12.75">
      <c r="A550" s="24" t="s">
        <v>60</v>
      </c>
      <c r="B550" s="57"/>
      <c r="C550" s="58"/>
      <c r="D550" s="59" t="s">
        <v>903</v>
      </c>
      <c r="E550" s="60"/>
      <c r="F550" s="61">
        <v>3741</v>
      </c>
      <c r="G550" s="60"/>
      <c r="H550" s="61"/>
    </row>
    <row r="551" spans="1:8" ht="12.75">
      <c r="A551" s="24" t="s">
        <v>60</v>
      </c>
      <c r="B551" s="52" t="s">
        <v>1158</v>
      </c>
      <c r="C551" s="53" t="s">
        <v>901</v>
      </c>
      <c r="D551" s="54" t="s">
        <v>902</v>
      </c>
      <c r="E551" s="55">
        <v>0</v>
      </c>
      <c r="F551" s="56">
        <v>4304</v>
      </c>
      <c r="G551" s="55">
        <f>F551-E551</f>
        <v>4304</v>
      </c>
      <c r="H551" s="56" t="str">
        <f>IF(E551=0,"***",F551/E551)</f>
        <v>***</v>
      </c>
    </row>
    <row r="552" spans="1:8" ht="12.75">
      <c r="A552" s="24" t="s">
        <v>60</v>
      </c>
      <c r="B552" s="57"/>
      <c r="C552" s="58"/>
      <c r="D552" s="59" t="s">
        <v>903</v>
      </c>
      <c r="E552" s="60"/>
      <c r="F552" s="61">
        <v>4304</v>
      </c>
      <c r="G552" s="60"/>
      <c r="H552" s="61"/>
    </row>
    <row r="553" spans="1:8" ht="12.75">
      <c r="A553" s="24" t="s">
        <v>60</v>
      </c>
      <c r="B553" s="52" t="s">
        <v>1159</v>
      </c>
      <c r="C553" s="53" t="s">
        <v>901</v>
      </c>
      <c r="D553" s="54" t="s">
        <v>902</v>
      </c>
      <c r="E553" s="55">
        <v>0</v>
      </c>
      <c r="F553" s="56">
        <v>2860</v>
      </c>
      <c r="G553" s="55">
        <f>F553-E553</f>
        <v>2860</v>
      </c>
      <c r="H553" s="56" t="str">
        <f>IF(E553=0,"***",F553/E553)</f>
        <v>***</v>
      </c>
    </row>
    <row r="554" spans="1:8" ht="12.75">
      <c r="A554" s="24" t="s">
        <v>60</v>
      </c>
      <c r="B554" s="57"/>
      <c r="C554" s="58"/>
      <c r="D554" s="59" t="s">
        <v>903</v>
      </c>
      <c r="E554" s="60"/>
      <c r="F554" s="61">
        <v>2860</v>
      </c>
      <c r="G554" s="60"/>
      <c r="H554" s="61"/>
    </row>
    <row r="555" spans="1:8" ht="12.75">
      <c r="A555" s="24" t="s">
        <v>60</v>
      </c>
      <c r="B555" s="52" t="s">
        <v>1160</v>
      </c>
      <c r="C555" s="53" t="s">
        <v>901</v>
      </c>
      <c r="D555" s="54" t="s">
        <v>902</v>
      </c>
      <c r="E555" s="55">
        <v>0</v>
      </c>
      <c r="F555" s="56">
        <v>5022</v>
      </c>
      <c r="G555" s="55">
        <f>F555-E555</f>
        <v>5022</v>
      </c>
      <c r="H555" s="56" t="str">
        <f>IF(E555=0,"***",F555/E555)</f>
        <v>***</v>
      </c>
    </row>
    <row r="556" spans="1:8" ht="12.75">
      <c r="A556" s="24" t="s">
        <v>60</v>
      </c>
      <c r="B556" s="57"/>
      <c r="C556" s="58"/>
      <c r="D556" s="59" t="s">
        <v>903</v>
      </c>
      <c r="E556" s="60"/>
      <c r="F556" s="61">
        <v>5022</v>
      </c>
      <c r="G556" s="60"/>
      <c r="H556" s="61"/>
    </row>
    <row r="557" spans="1:8" ht="12.75">
      <c r="A557" s="24" t="s">
        <v>60</v>
      </c>
      <c r="B557" s="52" t="s">
        <v>1161</v>
      </c>
      <c r="C557" s="53" t="s">
        <v>901</v>
      </c>
      <c r="D557" s="54" t="s">
        <v>902</v>
      </c>
      <c r="E557" s="55">
        <v>0</v>
      </c>
      <c r="F557" s="56">
        <v>4035</v>
      </c>
      <c r="G557" s="55">
        <f>F557-E557</f>
        <v>4035</v>
      </c>
      <c r="H557" s="56" t="str">
        <f>IF(E557=0,"***",F557/E557)</f>
        <v>***</v>
      </c>
    </row>
    <row r="558" spans="1:8" ht="12.75">
      <c r="A558" s="24" t="s">
        <v>60</v>
      </c>
      <c r="B558" s="57"/>
      <c r="C558" s="58"/>
      <c r="D558" s="59" t="s">
        <v>903</v>
      </c>
      <c r="E558" s="60"/>
      <c r="F558" s="61">
        <v>4035</v>
      </c>
      <c r="G558" s="60"/>
      <c r="H558" s="61"/>
    </row>
    <row r="559" spans="1:8" ht="12.75">
      <c r="A559" s="24" t="s">
        <v>60</v>
      </c>
      <c r="B559" s="52" t="s">
        <v>1162</v>
      </c>
      <c r="C559" s="53" t="s">
        <v>901</v>
      </c>
      <c r="D559" s="54" t="s">
        <v>902</v>
      </c>
      <c r="E559" s="55">
        <v>0</v>
      </c>
      <c r="F559" s="56">
        <v>3022</v>
      </c>
      <c r="G559" s="55">
        <f>F559-E559</f>
        <v>3022</v>
      </c>
      <c r="H559" s="56" t="str">
        <f>IF(E559=0,"***",F559/E559)</f>
        <v>***</v>
      </c>
    </row>
    <row r="560" spans="1:8" ht="12.75">
      <c r="A560" s="24" t="s">
        <v>60</v>
      </c>
      <c r="B560" s="57"/>
      <c r="C560" s="58"/>
      <c r="D560" s="59" t="s">
        <v>903</v>
      </c>
      <c r="E560" s="60"/>
      <c r="F560" s="61">
        <v>3022</v>
      </c>
      <c r="G560" s="60"/>
      <c r="H560" s="61"/>
    </row>
    <row r="561" spans="1:8" ht="12.75">
      <c r="A561" s="24" t="s">
        <v>60</v>
      </c>
      <c r="B561" s="52" t="s">
        <v>1163</v>
      </c>
      <c r="C561" s="53" t="s">
        <v>901</v>
      </c>
      <c r="D561" s="54" t="s">
        <v>902</v>
      </c>
      <c r="E561" s="55">
        <v>0</v>
      </c>
      <c r="F561" s="56">
        <v>3800</v>
      </c>
      <c r="G561" s="55">
        <f>F561-E561</f>
        <v>3800</v>
      </c>
      <c r="H561" s="56" t="str">
        <f>IF(E561=0,"***",F561/E561)</f>
        <v>***</v>
      </c>
    </row>
    <row r="562" spans="1:8" ht="12.75">
      <c r="A562" s="24" t="s">
        <v>60</v>
      </c>
      <c r="B562" s="57"/>
      <c r="C562" s="58"/>
      <c r="D562" s="59" t="s">
        <v>903</v>
      </c>
      <c r="E562" s="60"/>
      <c r="F562" s="61">
        <v>3800</v>
      </c>
      <c r="G562" s="60"/>
      <c r="H562" s="61"/>
    </row>
    <row r="563" spans="1:8" ht="12.75">
      <c r="A563" s="24" t="s">
        <v>60</v>
      </c>
      <c r="B563" s="52" t="s">
        <v>1164</v>
      </c>
      <c r="C563" s="53" t="s">
        <v>901</v>
      </c>
      <c r="D563" s="54" t="s">
        <v>902</v>
      </c>
      <c r="E563" s="55">
        <v>0</v>
      </c>
      <c r="F563" s="56">
        <v>5031</v>
      </c>
      <c r="G563" s="55">
        <f>F563-E563</f>
        <v>5031</v>
      </c>
      <c r="H563" s="56" t="str">
        <f>IF(E563=0,"***",F563/E563)</f>
        <v>***</v>
      </c>
    </row>
    <row r="564" spans="1:8" ht="12.75">
      <c r="A564" s="24" t="s">
        <v>60</v>
      </c>
      <c r="B564" s="57"/>
      <c r="C564" s="58"/>
      <c r="D564" s="59" t="s">
        <v>903</v>
      </c>
      <c r="E564" s="60"/>
      <c r="F564" s="61">
        <v>5031</v>
      </c>
      <c r="G564" s="60"/>
      <c r="H564" s="61"/>
    </row>
    <row r="565" spans="1:8" ht="12.75">
      <c r="A565" s="24" t="s">
        <v>60</v>
      </c>
      <c r="B565" s="52" t="s">
        <v>1165</v>
      </c>
      <c r="C565" s="53" t="s">
        <v>901</v>
      </c>
      <c r="D565" s="54" t="s">
        <v>902</v>
      </c>
      <c r="E565" s="55">
        <v>0</v>
      </c>
      <c r="F565" s="56">
        <v>3853</v>
      </c>
      <c r="G565" s="55">
        <f>F565-E565</f>
        <v>3853</v>
      </c>
      <c r="H565" s="56" t="str">
        <f>IF(E565=0,"***",F565/E565)</f>
        <v>***</v>
      </c>
    </row>
    <row r="566" spans="1:8" ht="12.75">
      <c r="A566" s="24" t="s">
        <v>60</v>
      </c>
      <c r="B566" s="57"/>
      <c r="C566" s="58"/>
      <c r="D566" s="59" t="s">
        <v>903</v>
      </c>
      <c r="E566" s="60"/>
      <c r="F566" s="61">
        <v>3853</v>
      </c>
      <c r="G566" s="60"/>
      <c r="H566" s="61"/>
    </row>
    <row r="567" spans="1:8" ht="12.75">
      <c r="A567" s="24" t="s">
        <v>60</v>
      </c>
      <c r="B567" s="52" t="s">
        <v>1166</v>
      </c>
      <c r="C567" s="53" t="s">
        <v>901</v>
      </c>
      <c r="D567" s="54" t="s">
        <v>902</v>
      </c>
      <c r="E567" s="55">
        <v>0</v>
      </c>
      <c r="F567" s="56">
        <v>3458</v>
      </c>
      <c r="G567" s="55">
        <f>F567-E567</f>
        <v>3458</v>
      </c>
      <c r="H567" s="56" t="str">
        <f>IF(E567=0,"***",F567/E567)</f>
        <v>***</v>
      </c>
    </row>
    <row r="568" spans="1:8" ht="12.75">
      <c r="A568" s="24" t="s">
        <v>60</v>
      </c>
      <c r="B568" s="57"/>
      <c r="C568" s="58"/>
      <c r="D568" s="59" t="s">
        <v>903</v>
      </c>
      <c r="E568" s="60"/>
      <c r="F568" s="61">
        <v>3458</v>
      </c>
      <c r="G568" s="60"/>
      <c r="H568" s="61"/>
    </row>
    <row r="569" spans="1:8" ht="12.75">
      <c r="A569" s="24" t="s">
        <v>60</v>
      </c>
      <c r="B569" s="52" t="s">
        <v>1167</v>
      </c>
      <c r="C569" s="53" t="s">
        <v>901</v>
      </c>
      <c r="D569" s="54" t="s">
        <v>902</v>
      </c>
      <c r="E569" s="55">
        <v>0</v>
      </c>
      <c r="F569" s="56">
        <v>1727</v>
      </c>
      <c r="G569" s="55">
        <f>F569-E569</f>
        <v>1727</v>
      </c>
      <c r="H569" s="56" t="str">
        <f>IF(E569=0,"***",F569/E569)</f>
        <v>***</v>
      </c>
    </row>
    <row r="570" spans="1:8" ht="12.75">
      <c r="A570" s="24" t="s">
        <v>60</v>
      </c>
      <c r="B570" s="57"/>
      <c r="C570" s="58"/>
      <c r="D570" s="59" t="s">
        <v>903</v>
      </c>
      <c r="E570" s="60"/>
      <c r="F570" s="61">
        <v>1727</v>
      </c>
      <c r="G570" s="60"/>
      <c r="H570" s="61"/>
    </row>
    <row r="571" spans="1:8" ht="12.75">
      <c r="A571" s="24" t="s">
        <v>60</v>
      </c>
      <c r="B571" s="52" t="s">
        <v>1168</v>
      </c>
      <c r="C571" s="53" t="s">
        <v>901</v>
      </c>
      <c r="D571" s="54" t="s">
        <v>902</v>
      </c>
      <c r="E571" s="55">
        <v>0</v>
      </c>
      <c r="F571" s="56">
        <v>6986</v>
      </c>
      <c r="G571" s="55">
        <f>F571-E571</f>
        <v>6986</v>
      </c>
      <c r="H571" s="56" t="str">
        <f>IF(E571=0,"***",F571/E571)</f>
        <v>***</v>
      </c>
    </row>
    <row r="572" spans="1:8" ht="12.75">
      <c r="A572" s="24" t="s">
        <v>60</v>
      </c>
      <c r="B572" s="57"/>
      <c r="C572" s="58"/>
      <c r="D572" s="59" t="s">
        <v>903</v>
      </c>
      <c r="E572" s="60"/>
      <c r="F572" s="61">
        <v>6986</v>
      </c>
      <c r="G572" s="60"/>
      <c r="H572" s="61"/>
    </row>
    <row r="573" spans="1:8" ht="12.75">
      <c r="A573" s="24" t="s">
        <v>60</v>
      </c>
      <c r="B573" s="52" t="s">
        <v>1169</v>
      </c>
      <c r="C573" s="53" t="s">
        <v>901</v>
      </c>
      <c r="D573" s="54" t="s">
        <v>902</v>
      </c>
      <c r="E573" s="55">
        <v>0</v>
      </c>
      <c r="F573" s="56">
        <v>4291</v>
      </c>
      <c r="G573" s="55">
        <f>F573-E573</f>
        <v>4291</v>
      </c>
      <c r="H573" s="56" t="str">
        <f>IF(E573=0,"***",F573/E573)</f>
        <v>***</v>
      </c>
    </row>
    <row r="574" spans="1:8" ht="12.75">
      <c r="A574" s="24" t="s">
        <v>60</v>
      </c>
      <c r="B574" s="57"/>
      <c r="C574" s="58"/>
      <c r="D574" s="59" t="s">
        <v>903</v>
      </c>
      <c r="E574" s="60"/>
      <c r="F574" s="61">
        <v>4291</v>
      </c>
      <c r="G574" s="60"/>
      <c r="H574" s="61"/>
    </row>
    <row r="575" spans="1:8" ht="12.75">
      <c r="A575" s="24" t="s">
        <v>60</v>
      </c>
      <c r="B575" s="52" t="s">
        <v>1170</v>
      </c>
      <c r="C575" s="53" t="s">
        <v>1171</v>
      </c>
      <c r="D575" s="54" t="s">
        <v>1172</v>
      </c>
      <c r="E575" s="55">
        <v>0</v>
      </c>
      <c r="F575" s="56">
        <v>8737</v>
      </c>
      <c r="G575" s="55">
        <f>F575-E575</f>
        <v>8737</v>
      </c>
      <c r="H575" s="56" t="str">
        <f>IF(E575=0,"***",F575/E575)</f>
        <v>***</v>
      </c>
    </row>
    <row r="576" spans="1:8" ht="12.75">
      <c r="A576" s="24" t="s">
        <v>60</v>
      </c>
      <c r="B576" s="57"/>
      <c r="C576" s="58"/>
      <c r="D576" s="59" t="s">
        <v>903</v>
      </c>
      <c r="E576" s="60"/>
      <c r="F576" s="61">
        <v>7506</v>
      </c>
      <c r="G576" s="60"/>
      <c r="H576" s="61"/>
    </row>
    <row r="577" spans="1:8" ht="12.75">
      <c r="A577" s="24" t="s">
        <v>60</v>
      </c>
      <c r="B577" s="57"/>
      <c r="C577" s="58"/>
      <c r="D577" s="59" t="s">
        <v>2097</v>
      </c>
      <c r="E577" s="60"/>
      <c r="F577" s="61">
        <v>1231</v>
      </c>
      <c r="G577" s="60"/>
      <c r="H577" s="61"/>
    </row>
    <row r="578" spans="1:8" ht="12.75">
      <c r="A578" s="24" t="s">
        <v>60</v>
      </c>
      <c r="B578" s="52" t="s">
        <v>1173</v>
      </c>
      <c r="C578" s="53" t="s">
        <v>1171</v>
      </c>
      <c r="D578" s="54" t="s">
        <v>1172</v>
      </c>
      <c r="E578" s="55">
        <v>0</v>
      </c>
      <c r="F578" s="56">
        <v>6401</v>
      </c>
      <c r="G578" s="55">
        <f>F578-E578</f>
        <v>6401</v>
      </c>
      <c r="H578" s="56" t="str">
        <f>IF(E578=0,"***",F578/E578)</f>
        <v>***</v>
      </c>
    </row>
    <row r="579" spans="1:8" ht="12.75">
      <c r="A579" s="24" t="s">
        <v>60</v>
      </c>
      <c r="B579" s="57"/>
      <c r="C579" s="58"/>
      <c r="D579" s="59" t="s">
        <v>903</v>
      </c>
      <c r="E579" s="60"/>
      <c r="F579" s="61">
        <v>5527</v>
      </c>
      <c r="G579" s="60"/>
      <c r="H579" s="61"/>
    </row>
    <row r="580" spans="1:8" ht="12.75">
      <c r="A580" s="24" t="s">
        <v>60</v>
      </c>
      <c r="B580" s="57"/>
      <c r="C580" s="58"/>
      <c r="D580" s="59" t="s">
        <v>2097</v>
      </c>
      <c r="E580" s="60"/>
      <c r="F580" s="61">
        <v>874</v>
      </c>
      <c r="G580" s="60"/>
      <c r="H580" s="61"/>
    </row>
    <row r="581" spans="1:8" ht="12.75">
      <c r="A581" s="24" t="s">
        <v>60</v>
      </c>
      <c r="B581" s="52" t="s">
        <v>1174</v>
      </c>
      <c r="C581" s="53" t="s">
        <v>981</v>
      </c>
      <c r="D581" s="54" t="s">
        <v>982</v>
      </c>
      <c r="E581" s="55">
        <v>0</v>
      </c>
      <c r="F581" s="56">
        <v>17519</v>
      </c>
      <c r="G581" s="55">
        <f>F581-E581</f>
        <v>17519</v>
      </c>
      <c r="H581" s="56" t="str">
        <f>IF(E581=0,"***",F581/E581)</f>
        <v>***</v>
      </c>
    </row>
    <row r="582" spans="1:8" ht="12.75">
      <c r="A582" s="24" t="s">
        <v>60</v>
      </c>
      <c r="B582" s="57"/>
      <c r="C582" s="58"/>
      <c r="D582" s="59" t="s">
        <v>903</v>
      </c>
      <c r="E582" s="60"/>
      <c r="F582" s="61">
        <v>14935</v>
      </c>
      <c r="G582" s="60"/>
      <c r="H582" s="61"/>
    </row>
    <row r="583" spans="1:8" ht="12.75">
      <c r="A583" s="24" t="s">
        <v>60</v>
      </c>
      <c r="B583" s="57"/>
      <c r="C583" s="58"/>
      <c r="D583" s="59" t="s">
        <v>2097</v>
      </c>
      <c r="E583" s="60"/>
      <c r="F583" s="61">
        <v>2584</v>
      </c>
      <c r="G583" s="60"/>
      <c r="H583" s="61"/>
    </row>
    <row r="584" spans="1:8" ht="12.75">
      <c r="A584" s="24" t="s">
        <v>60</v>
      </c>
      <c r="B584" s="52" t="s">
        <v>1175</v>
      </c>
      <c r="C584" s="53" t="s">
        <v>1171</v>
      </c>
      <c r="D584" s="54" t="s">
        <v>1172</v>
      </c>
      <c r="E584" s="55">
        <v>0</v>
      </c>
      <c r="F584" s="56">
        <v>11886</v>
      </c>
      <c r="G584" s="55">
        <f>F584-E584</f>
        <v>11886</v>
      </c>
      <c r="H584" s="56" t="str">
        <f>IF(E584=0,"***",F584/E584)</f>
        <v>***</v>
      </c>
    </row>
    <row r="585" spans="1:8" ht="12.75">
      <c r="A585" s="24" t="s">
        <v>60</v>
      </c>
      <c r="B585" s="57"/>
      <c r="C585" s="58"/>
      <c r="D585" s="59" t="s">
        <v>903</v>
      </c>
      <c r="E585" s="60"/>
      <c r="F585" s="61">
        <v>10155</v>
      </c>
      <c r="G585" s="60"/>
      <c r="H585" s="61"/>
    </row>
    <row r="586" spans="1:8" ht="12.75">
      <c r="A586" s="24" t="s">
        <v>60</v>
      </c>
      <c r="B586" s="57"/>
      <c r="C586" s="58"/>
      <c r="D586" s="59" t="s">
        <v>2097</v>
      </c>
      <c r="E586" s="60"/>
      <c r="F586" s="61">
        <v>1731</v>
      </c>
      <c r="G586" s="60"/>
      <c r="H586" s="61"/>
    </row>
    <row r="587" spans="1:8" ht="12.75">
      <c r="A587" s="24" t="s">
        <v>60</v>
      </c>
      <c r="B587" s="52" t="s">
        <v>1176</v>
      </c>
      <c r="C587" s="53" t="s">
        <v>1171</v>
      </c>
      <c r="D587" s="54" t="s">
        <v>1172</v>
      </c>
      <c r="E587" s="55">
        <v>0</v>
      </c>
      <c r="F587" s="56">
        <v>8212</v>
      </c>
      <c r="G587" s="55">
        <f>F587-E587</f>
        <v>8212</v>
      </c>
      <c r="H587" s="56" t="str">
        <f>IF(E587=0,"***",F587/E587)</f>
        <v>***</v>
      </c>
    </row>
    <row r="588" spans="1:8" ht="12.75">
      <c r="A588" s="24" t="s">
        <v>60</v>
      </c>
      <c r="B588" s="57"/>
      <c r="C588" s="58"/>
      <c r="D588" s="59" t="s">
        <v>903</v>
      </c>
      <c r="E588" s="60"/>
      <c r="F588" s="61">
        <v>7243</v>
      </c>
      <c r="G588" s="60"/>
      <c r="H588" s="61"/>
    </row>
    <row r="589" spans="1:8" ht="12.75">
      <c r="A589" s="24" t="s">
        <v>60</v>
      </c>
      <c r="B589" s="57"/>
      <c r="C589" s="58"/>
      <c r="D589" s="59" t="s">
        <v>2097</v>
      </c>
      <c r="E589" s="60"/>
      <c r="F589" s="61">
        <v>969</v>
      </c>
      <c r="G589" s="60"/>
      <c r="H589" s="61"/>
    </row>
    <row r="590" spans="1:8" ht="12.75">
      <c r="A590" s="24" t="s">
        <v>60</v>
      </c>
      <c r="B590" s="52" t="s">
        <v>1177</v>
      </c>
      <c r="C590" s="53" t="s">
        <v>901</v>
      </c>
      <c r="D590" s="54" t="s">
        <v>902</v>
      </c>
      <c r="E590" s="55">
        <v>0</v>
      </c>
      <c r="F590" s="56">
        <v>3848</v>
      </c>
      <c r="G590" s="55">
        <f>F590-E590</f>
        <v>3848</v>
      </c>
      <c r="H590" s="56" t="str">
        <f>IF(E590=0,"***",F590/E590)</f>
        <v>***</v>
      </c>
    </row>
    <row r="591" spans="1:8" ht="12.75">
      <c r="A591" s="24" t="s">
        <v>60</v>
      </c>
      <c r="B591" s="57"/>
      <c r="C591" s="58"/>
      <c r="D591" s="59" t="s">
        <v>903</v>
      </c>
      <c r="E591" s="60"/>
      <c r="F591" s="61">
        <v>3848</v>
      </c>
      <c r="G591" s="60"/>
      <c r="H591" s="61"/>
    </row>
    <row r="592" spans="1:8" ht="12.75">
      <c r="A592" s="24" t="s">
        <v>60</v>
      </c>
      <c r="B592" s="52" t="s">
        <v>1178</v>
      </c>
      <c r="C592" s="53" t="s">
        <v>901</v>
      </c>
      <c r="D592" s="54" t="s">
        <v>902</v>
      </c>
      <c r="E592" s="55">
        <v>0</v>
      </c>
      <c r="F592" s="56">
        <v>2273</v>
      </c>
      <c r="G592" s="55">
        <f>F592-E592</f>
        <v>2273</v>
      </c>
      <c r="H592" s="56" t="str">
        <f>IF(E592=0,"***",F592/E592)</f>
        <v>***</v>
      </c>
    </row>
    <row r="593" spans="1:8" ht="12.75">
      <c r="A593" s="24" t="s">
        <v>60</v>
      </c>
      <c r="B593" s="57"/>
      <c r="C593" s="58"/>
      <c r="D593" s="59" t="s">
        <v>903</v>
      </c>
      <c r="E593" s="60"/>
      <c r="F593" s="61">
        <v>2273</v>
      </c>
      <c r="G593" s="60"/>
      <c r="H593" s="61"/>
    </row>
    <row r="594" spans="1:8" ht="12.75">
      <c r="A594" s="24" t="s">
        <v>60</v>
      </c>
      <c r="B594" s="52" t="s">
        <v>1179</v>
      </c>
      <c r="C594" s="53" t="s">
        <v>901</v>
      </c>
      <c r="D594" s="54" t="s">
        <v>902</v>
      </c>
      <c r="E594" s="55">
        <v>0</v>
      </c>
      <c r="F594" s="56">
        <v>3524</v>
      </c>
      <c r="G594" s="55">
        <f>F594-E594</f>
        <v>3524</v>
      </c>
      <c r="H594" s="56" t="str">
        <f>IF(E594=0,"***",F594/E594)</f>
        <v>***</v>
      </c>
    </row>
    <row r="595" spans="1:8" ht="12.75">
      <c r="A595" s="24" t="s">
        <v>60</v>
      </c>
      <c r="B595" s="57"/>
      <c r="C595" s="58"/>
      <c r="D595" s="59" t="s">
        <v>903</v>
      </c>
      <c r="E595" s="60"/>
      <c r="F595" s="61">
        <v>3524</v>
      </c>
      <c r="G595" s="60"/>
      <c r="H595" s="61"/>
    </row>
    <row r="596" spans="1:8" ht="12.75">
      <c r="A596" s="24" t="s">
        <v>60</v>
      </c>
      <c r="B596" s="52" t="s">
        <v>1180</v>
      </c>
      <c r="C596" s="53" t="s">
        <v>901</v>
      </c>
      <c r="D596" s="54" t="s">
        <v>902</v>
      </c>
      <c r="E596" s="55">
        <v>0</v>
      </c>
      <c r="F596" s="56">
        <v>3341</v>
      </c>
      <c r="G596" s="55">
        <f>F596-E596</f>
        <v>3341</v>
      </c>
      <c r="H596" s="56" t="str">
        <f>IF(E596=0,"***",F596/E596)</f>
        <v>***</v>
      </c>
    </row>
    <row r="597" spans="1:8" ht="12.75">
      <c r="A597" s="24" t="s">
        <v>60</v>
      </c>
      <c r="B597" s="57"/>
      <c r="C597" s="58"/>
      <c r="D597" s="59" t="s">
        <v>903</v>
      </c>
      <c r="E597" s="60"/>
      <c r="F597" s="61">
        <v>3341</v>
      </c>
      <c r="G597" s="60"/>
      <c r="H597" s="61"/>
    </row>
    <row r="598" spans="1:8" ht="12.75">
      <c r="A598" s="24" t="s">
        <v>60</v>
      </c>
      <c r="B598" s="52" t="s">
        <v>1181</v>
      </c>
      <c r="C598" s="53" t="s">
        <v>901</v>
      </c>
      <c r="D598" s="54" t="s">
        <v>902</v>
      </c>
      <c r="E598" s="55">
        <v>0</v>
      </c>
      <c r="F598" s="56">
        <v>4344</v>
      </c>
      <c r="G598" s="55">
        <f>F598-E598</f>
        <v>4344</v>
      </c>
      <c r="H598" s="56" t="str">
        <f>IF(E598=0,"***",F598/E598)</f>
        <v>***</v>
      </c>
    </row>
    <row r="599" spans="1:8" ht="12.75">
      <c r="A599" s="24" t="s">
        <v>60</v>
      </c>
      <c r="B599" s="57"/>
      <c r="C599" s="58"/>
      <c r="D599" s="59" t="s">
        <v>903</v>
      </c>
      <c r="E599" s="60"/>
      <c r="F599" s="61">
        <v>4344</v>
      </c>
      <c r="G599" s="60"/>
      <c r="H599" s="61"/>
    </row>
    <row r="600" spans="1:8" ht="12.75">
      <c r="A600" s="24" t="s">
        <v>60</v>
      </c>
      <c r="B600" s="52" t="s">
        <v>1182</v>
      </c>
      <c r="C600" s="53" t="s">
        <v>901</v>
      </c>
      <c r="D600" s="54" t="s">
        <v>902</v>
      </c>
      <c r="E600" s="55">
        <v>0</v>
      </c>
      <c r="F600" s="56">
        <v>3760</v>
      </c>
      <c r="G600" s="55">
        <f>F600-E600</f>
        <v>3760</v>
      </c>
      <c r="H600" s="56" t="str">
        <f>IF(E600=0,"***",F600/E600)</f>
        <v>***</v>
      </c>
    </row>
    <row r="601" spans="1:8" ht="12.75">
      <c r="A601" s="24" t="s">
        <v>60</v>
      </c>
      <c r="B601" s="57"/>
      <c r="C601" s="58"/>
      <c r="D601" s="59" t="s">
        <v>903</v>
      </c>
      <c r="E601" s="60"/>
      <c r="F601" s="61">
        <v>3760</v>
      </c>
      <c r="G601" s="60"/>
      <c r="H601" s="61"/>
    </row>
    <row r="602" spans="1:8" ht="12.75">
      <c r="A602" s="24" t="s">
        <v>60</v>
      </c>
      <c r="B602" s="52" t="s">
        <v>1183</v>
      </c>
      <c r="C602" s="53" t="s">
        <v>901</v>
      </c>
      <c r="D602" s="54" t="s">
        <v>902</v>
      </c>
      <c r="E602" s="55">
        <v>0</v>
      </c>
      <c r="F602" s="56">
        <v>4441</v>
      </c>
      <c r="G602" s="55">
        <f>F602-E602</f>
        <v>4441</v>
      </c>
      <c r="H602" s="56" t="str">
        <f>IF(E602=0,"***",F602/E602)</f>
        <v>***</v>
      </c>
    </row>
    <row r="603" spans="1:8" ht="12.75">
      <c r="A603" s="24" t="s">
        <v>60</v>
      </c>
      <c r="B603" s="57"/>
      <c r="C603" s="58"/>
      <c r="D603" s="59" t="s">
        <v>903</v>
      </c>
      <c r="E603" s="60"/>
      <c r="F603" s="61">
        <v>4441</v>
      </c>
      <c r="G603" s="60"/>
      <c r="H603" s="61"/>
    </row>
    <row r="604" spans="1:8" ht="12.75">
      <c r="A604" s="24" t="s">
        <v>60</v>
      </c>
      <c r="B604" s="52" t="s">
        <v>1184</v>
      </c>
      <c r="C604" s="53" t="s">
        <v>901</v>
      </c>
      <c r="D604" s="54" t="s">
        <v>902</v>
      </c>
      <c r="E604" s="55">
        <v>0</v>
      </c>
      <c r="F604" s="56">
        <v>4762</v>
      </c>
      <c r="G604" s="55">
        <f>F604-E604</f>
        <v>4762</v>
      </c>
      <c r="H604" s="56" t="str">
        <f>IF(E604=0,"***",F604/E604)</f>
        <v>***</v>
      </c>
    </row>
    <row r="605" spans="1:8" ht="12.75">
      <c r="A605" s="24" t="s">
        <v>60</v>
      </c>
      <c r="B605" s="57"/>
      <c r="C605" s="58"/>
      <c r="D605" s="59" t="s">
        <v>903</v>
      </c>
      <c r="E605" s="60"/>
      <c r="F605" s="61">
        <v>4762</v>
      </c>
      <c r="G605" s="60"/>
      <c r="H605" s="61"/>
    </row>
    <row r="606" spans="1:8" ht="12.75">
      <c r="A606" s="24" t="s">
        <v>60</v>
      </c>
      <c r="B606" s="52" t="s">
        <v>1185</v>
      </c>
      <c r="C606" s="53" t="s">
        <v>901</v>
      </c>
      <c r="D606" s="54" t="s">
        <v>902</v>
      </c>
      <c r="E606" s="55">
        <v>0</v>
      </c>
      <c r="F606" s="56">
        <v>3309</v>
      </c>
      <c r="G606" s="55">
        <f>F606-E606</f>
        <v>3309</v>
      </c>
      <c r="H606" s="56" t="str">
        <f>IF(E606=0,"***",F606/E606)</f>
        <v>***</v>
      </c>
    </row>
    <row r="607" spans="1:8" ht="12.75">
      <c r="A607" s="24" t="s">
        <v>60</v>
      </c>
      <c r="B607" s="57"/>
      <c r="C607" s="58"/>
      <c r="D607" s="59" t="s">
        <v>903</v>
      </c>
      <c r="E607" s="60"/>
      <c r="F607" s="61">
        <v>3309</v>
      </c>
      <c r="G607" s="60"/>
      <c r="H607" s="61"/>
    </row>
    <row r="608" spans="1:8" ht="12.75">
      <c r="A608" s="24" t="s">
        <v>60</v>
      </c>
      <c r="B608" s="52" t="s">
        <v>1186</v>
      </c>
      <c r="C608" s="53" t="s">
        <v>901</v>
      </c>
      <c r="D608" s="54" t="s">
        <v>902</v>
      </c>
      <c r="E608" s="55">
        <v>0</v>
      </c>
      <c r="F608" s="56">
        <v>4852</v>
      </c>
      <c r="G608" s="55">
        <f>F608-E608</f>
        <v>4852</v>
      </c>
      <c r="H608" s="56" t="str">
        <f>IF(E608=0,"***",F608/E608)</f>
        <v>***</v>
      </c>
    </row>
    <row r="609" spans="1:8" ht="12.75">
      <c r="A609" s="24" t="s">
        <v>60</v>
      </c>
      <c r="B609" s="57"/>
      <c r="C609" s="58"/>
      <c r="D609" s="59" t="s">
        <v>903</v>
      </c>
      <c r="E609" s="60"/>
      <c r="F609" s="61">
        <v>4852</v>
      </c>
      <c r="G609" s="60"/>
      <c r="H609" s="61"/>
    </row>
    <row r="610" spans="1:8" ht="12.75">
      <c r="A610" s="24" t="s">
        <v>60</v>
      </c>
      <c r="B610" s="52" t="s">
        <v>1187</v>
      </c>
      <c r="C610" s="53" t="s">
        <v>901</v>
      </c>
      <c r="D610" s="54" t="s">
        <v>902</v>
      </c>
      <c r="E610" s="55">
        <v>0</v>
      </c>
      <c r="F610" s="56">
        <v>2973</v>
      </c>
      <c r="G610" s="55">
        <f>F610-E610</f>
        <v>2973</v>
      </c>
      <c r="H610" s="56" t="str">
        <f>IF(E610=0,"***",F610/E610)</f>
        <v>***</v>
      </c>
    </row>
    <row r="611" spans="1:8" ht="12.75">
      <c r="A611" s="24" t="s">
        <v>60</v>
      </c>
      <c r="B611" s="57"/>
      <c r="C611" s="58"/>
      <c r="D611" s="59" t="s">
        <v>903</v>
      </c>
      <c r="E611" s="60"/>
      <c r="F611" s="61">
        <v>2973</v>
      </c>
      <c r="G611" s="60"/>
      <c r="H611" s="61"/>
    </row>
    <row r="612" spans="1:8" ht="12.75">
      <c r="A612" s="24" t="s">
        <v>60</v>
      </c>
      <c r="B612" s="52" t="s">
        <v>1188</v>
      </c>
      <c r="C612" s="53" t="s">
        <v>901</v>
      </c>
      <c r="D612" s="54" t="s">
        <v>902</v>
      </c>
      <c r="E612" s="55">
        <v>0</v>
      </c>
      <c r="F612" s="56">
        <v>3256</v>
      </c>
      <c r="G612" s="55">
        <f>F612-E612</f>
        <v>3256</v>
      </c>
      <c r="H612" s="56" t="str">
        <f>IF(E612=0,"***",F612/E612)</f>
        <v>***</v>
      </c>
    </row>
    <row r="613" spans="1:8" ht="12.75">
      <c r="A613" s="24" t="s">
        <v>60</v>
      </c>
      <c r="B613" s="57"/>
      <c r="C613" s="58"/>
      <c r="D613" s="59" t="s">
        <v>903</v>
      </c>
      <c r="E613" s="60"/>
      <c r="F613" s="61">
        <v>3256</v>
      </c>
      <c r="G613" s="60"/>
      <c r="H613" s="61"/>
    </row>
    <row r="614" spans="1:8" ht="12.75">
      <c r="A614" s="24" t="s">
        <v>60</v>
      </c>
      <c r="B614" s="52" t="s">
        <v>1189</v>
      </c>
      <c r="C614" s="53" t="s">
        <v>901</v>
      </c>
      <c r="D614" s="54" t="s">
        <v>902</v>
      </c>
      <c r="E614" s="55">
        <v>0</v>
      </c>
      <c r="F614" s="56">
        <v>5130</v>
      </c>
      <c r="G614" s="55">
        <f>F614-E614</f>
        <v>5130</v>
      </c>
      <c r="H614" s="56" t="str">
        <f>IF(E614=0,"***",F614/E614)</f>
        <v>***</v>
      </c>
    </row>
    <row r="615" spans="1:8" ht="12.75">
      <c r="A615" s="24" t="s">
        <v>60</v>
      </c>
      <c r="B615" s="57"/>
      <c r="C615" s="58"/>
      <c r="D615" s="59" t="s">
        <v>903</v>
      </c>
      <c r="E615" s="60"/>
      <c r="F615" s="61">
        <v>5130</v>
      </c>
      <c r="G615" s="60"/>
      <c r="H615" s="61"/>
    </row>
    <row r="616" spans="1:8" ht="12.75">
      <c r="A616" s="24" t="s">
        <v>60</v>
      </c>
      <c r="B616" s="52" t="s">
        <v>1190</v>
      </c>
      <c r="C616" s="53" t="s">
        <v>901</v>
      </c>
      <c r="D616" s="54" t="s">
        <v>902</v>
      </c>
      <c r="E616" s="55">
        <v>0</v>
      </c>
      <c r="F616" s="56">
        <v>2797</v>
      </c>
      <c r="G616" s="55">
        <f>F616-E616</f>
        <v>2797</v>
      </c>
      <c r="H616" s="56" t="str">
        <f>IF(E616=0,"***",F616/E616)</f>
        <v>***</v>
      </c>
    </row>
    <row r="617" spans="1:8" ht="12.75">
      <c r="A617" s="24" t="s">
        <v>60</v>
      </c>
      <c r="B617" s="57"/>
      <c r="C617" s="58"/>
      <c r="D617" s="59" t="s">
        <v>903</v>
      </c>
      <c r="E617" s="60"/>
      <c r="F617" s="61">
        <v>2797</v>
      </c>
      <c r="G617" s="60"/>
      <c r="H617" s="61"/>
    </row>
    <row r="618" spans="1:8" ht="12.75">
      <c r="A618" s="24" t="s">
        <v>60</v>
      </c>
      <c r="B618" s="52" t="s">
        <v>1191</v>
      </c>
      <c r="C618" s="53" t="s">
        <v>901</v>
      </c>
      <c r="D618" s="54" t="s">
        <v>902</v>
      </c>
      <c r="E618" s="55">
        <v>0</v>
      </c>
      <c r="F618" s="56">
        <v>1847</v>
      </c>
      <c r="G618" s="55">
        <f>F618-E618</f>
        <v>1847</v>
      </c>
      <c r="H618" s="56" t="str">
        <f>IF(E618=0,"***",F618/E618)</f>
        <v>***</v>
      </c>
    </row>
    <row r="619" spans="1:8" ht="12.75">
      <c r="A619" s="24" t="s">
        <v>60</v>
      </c>
      <c r="B619" s="57"/>
      <c r="C619" s="58"/>
      <c r="D619" s="59" t="s">
        <v>903</v>
      </c>
      <c r="E619" s="60"/>
      <c r="F619" s="61">
        <v>1847</v>
      </c>
      <c r="G619" s="60"/>
      <c r="H619" s="61"/>
    </row>
    <row r="620" spans="1:8" ht="12.75">
      <c r="A620" s="24" t="s">
        <v>60</v>
      </c>
      <c r="B620" s="52" t="s">
        <v>1192</v>
      </c>
      <c r="C620" s="53" t="s">
        <v>901</v>
      </c>
      <c r="D620" s="54" t="s">
        <v>902</v>
      </c>
      <c r="E620" s="55">
        <v>0</v>
      </c>
      <c r="F620" s="56">
        <v>3353</v>
      </c>
      <c r="G620" s="55">
        <f>F620-E620</f>
        <v>3353</v>
      </c>
      <c r="H620" s="56" t="str">
        <f>IF(E620=0,"***",F620/E620)</f>
        <v>***</v>
      </c>
    </row>
    <row r="621" spans="1:8" ht="12.75">
      <c r="A621" s="24" t="s">
        <v>60</v>
      </c>
      <c r="B621" s="57"/>
      <c r="C621" s="58"/>
      <c r="D621" s="59" t="s">
        <v>903</v>
      </c>
      <c r="E621" s="60"/>
      <c r="F621" s="61">
        <v>3353</v>
      </c>
      <c r="G621" s="60"/>
      <c r="H621" s="61"/>
    </row>
    <row r="622" spans="1:8" ht="12.75">
      <c r="A622" s="24" t="s">
        <v>60</v>
      </c>
      <c r="B622" s="52" t="s">
        <v>1193</v>
      </c>
      <c r="C622" s="53" t="s">
        <v>901</v>
      </c>
      <c r="D622" s="54" t="s">
        <v>902</v>
      </c>
      <c r="E622" s="55">
        <v>0</v>
      </c>
      <c r="F622" s="56">
        <v>2916</v>
      </c>
      <c r="G622" s="55">
        <f>F622-E622</f>
        <v>2916</v>
      </c>
      <c r="H622" s="56" t="str">
        <f>IF(E622=0,"***",F622/E622)</f>
        <v>***</v>
      </c>
    </row>
    <row r="623" spans="1:8" ht="12.75">
      <c r="A623" s="24" t="s">
        <v>60</v>
      </c>
      <c r="B623" s="57"/>
      <c r="C623" s="58"/>
      <c r="D623" s="59" t="s">
        <v>903</v>
      </c>
      <c r="E623" s="60"/>
      <c r="F623" s="61">
        <v>2916</v>
      </c>
      <c r="G623" s="60"/>
      <c r="H623" s="61"/>
    </row>
    <row r="624" spans="1:8" ht="12.75">
      <c r="A624" s="24" t="s">
        <v>60</v>
      </c>
      <c r="B624" s="52" t="s">
        <v>1194</v>
      </c>
      <c r="C624" s="53" t="s">
        <v>901</v>
      </c>
      <c r="D624" s="54" t="s">
        <v>902</v>
      </c>
      <c r="E624" s="55">
        <v>0</v>
      </c>
      <c r="F624" s="56">
        <v>2860</v>
      </c>
      <c r="G624" s="55">
        <f>F624-E624</f>
        <v>2860</v>
      </c>
      <c r="H624" s="56" t="str">
        <f>IF(E624=0,"***",F624/E624)</f>
        <v>***</v>
      </c>
    </row>
    <row r="625" spans="1:8" ht="12.75">
      <c r="A625" s="24" t="s">
        <v>60</v>
      </c>
      <c r="B625" s="57"/>
      <c r="C625" s="58"/>
      <c r="D625" s="59" t="s">
        <v>903</v>
      </c>
      <c r="E625" s="60"/>
      <c r="F625" s="61">
        <v>2860</v>
      </c>
      <c r="G625" s="60"/>
      <c r="H625" s="61"/>
    </row>
    <row r="626" spans="1:8" ht="12.75">
      <c r="A626" s="24" t="s">
        <v>60</v>
      </c>
      <c r="B626" s="52" t="s">
        <v>1195</v>
      </c>
      <c r="C626" s="53" t="s">
        <v>901</v>
      </c>
      <c r="D626" s="54" t="s">
        <v>902</v>
      </c>
      <c r="E626" s="55">
        <v>0</v>
      </c>
      <c r="F626" s="56">
        <v>3147</v>
      </c>
      <c r="G626" s="55">
        <f>F626-E626</f>
        <v>3147</v>
      </c>
      <c r="H626" s="56" t="str">
        <f>IF(E626=0,"***",F626/E626)</f>
        <v>***</v>
      </c>
    </row>
    <row r="627" spans="1:8" ht="12.75">
      <c r="A627" s="24" t="s">
        <v>60</v>
      </c>
      <c r="B627" s="57"/>
      <c r="C627" s="58"/>
      <c r="D627" s="59" t="s">
        <v>903</v>
      </c>
      <c r="E627" s="60"/>
      <c r="F627" s="61">
        <v>3147</v>
      </c>
      <c r="G627" s="60"/>
      <c r="H627" s="61"/>
    </row>
    <row r="628" spans="1:8" ht="12.75">
      <c r="A628" s="24" t="s">
        <v>60</v>
      </c>
      <c r="B628" s="52" t="s">
        <v>1196</v>
      </c>
      <c r="C628" s="53" t="s">
        <v>901</v>
      </c>
      <c r="D628" s="54" t="s">
        <v>902</v>
      </c>
      <c r="E628" s="55">
        <v>0</v>
      </c>
      <c r="F628" s="56">
        <v>1948</v>
      </c>
      <c r="G628" s="55">
        <f>F628-E628</f>
        <v>1948</v>
      </c>
      <c r="H628" s="56" t="str">
        <f>IF(E628=0,"***",F628/E628)</f>
        <v>***</v>
      </c>
    </row>
    <row r="629" spans="1:8" ht="12.75">
      <c r="A629" s="24" t="s">
        <v>60</v>
      </c>
      <c r="B629" s="57"/>
      <c r="C629" s="58"/>
      <c r="D629" s="59" t="s">
        <v>903</v>
      </c>
      <c r="E629" s="60"/>
      <c r="F629" s="61">
        <v>1948</v>
      </c>
      <c r="G629" s="60"/>
      <c r="H629" s="61"/>
    </row>
    <row r="630" spans="1:8" ht="12.75">
      <c r="A630" s="24" t="s">
        <v>60</v>
      </c>
      <c r="B630" s="52" t="s">
        <v>1197</v>
      </c>
      <c r="C630" s="53" t="s">
        <v>901</v>
      </c>
      <c r="D630" s="54" t="s">
        <v>902</v>
      </c>
      <c r="E630" s="55">
        <v>0</v>
      </c>
      <c r="F630" s="56">
        <v>3444</v>
      </c>
      <c r="G630" s="55">
        <f>F630-E630</f>
        <v>3444</v>
      </c>
      <c r="H630" s="56" t="str">
        <f>IF(E630=0,"***",F630/E630)</f>
        <v>***</v>
      </c>
    </row>
    <row r="631" spans="1:8" ht="12.75">
      <c r="A631" s="24" t="s">
        <v>60</v>
      </c>
      <c r="B631" s="57"/>
      <c r="C631" s="58"/>
      <c r="D631" s="59" t="s">
        <v>903</v>
      </c>
      <c r="E631" s="60"/>
      <c r="F631" s="61">
        <v>3444</v>
      </c>
      <c r="G631" s="60"/>
      <c r="H631" s="61"/>
    </row>
    <row r="632" spans="1:8" ht="12.75">
      <c r="A632" s="24" t="s">
        <v>60</v>
      </c>
      <c r="B632" s="52" t="s">
        <v>1198</v>
      </c>
      <c r="C632" s="53" t="s">
        <v>901</v>
      </c>
      <c r="D632" s="54" t="s">
        <v>902</v>
      </c>
      <c r="E632" s="55">
        <v>0</v>
      </c>
      <c r="F632" s="56">
        <v>3894</v>
      </c>
      <c r="G632" s="55">
        <f>F632-E632</f>
        <v>3894</v>
      </c>
      <c r="H632" s="56" t="str">
        <f>IF(E632=0,"***",F632/E632)</f>
        <v>***</v>
      </c>
    </row>
    <row r="633" spans="1:8" ht="12.75">
      <c r="A633" s="24" t="s">
        <v>60</v>
      </c>
      <c r="B633" s="57"/>
      <c r="C633" s="58"/>
      <c r="D633" s="59" t="s">
        <v>903</v>
      </c>
      <c r="E633" s="60"/>
      <c r="F633" s="61">
        <v>3894</v>
      </c>
      <c r="G633" s="60"/>
      <c r="H633" s="61"/>
    </row>
    <row r="634" spans="1:8" ht="12.75">
      <c r="A634" s="24" t="s">
        <v>60</v>
      </c>
      <c r="B634" s="52" t="s">
        <v>1199</v>
      </c>
      <c r="C634" s="53" t="s">
        <v>901</v>
      </c>
      <c r="D634" s="54" t="s">
        <v>902</v>
      </c>
      <c r="E634" s="55">
        <v>0</v>
      </c>
      <c r="F634" s="56">
        <v>2631</v>
      </c>
      <c r="G634" s="55">
        <f>F634-E634</f>
        <v>2631</v>
      </c>
      <c r="H634" s="56" t="str">
        <f>IF(E634=0,"***",F634/E634)</f>
        <v>***</v>
      </c>
    </row>
    <row r="635" spans="1:8" ht="12.75">
      <c r="A635" s="24" t="s">
        <v>60</v>
      </c>
      <c r="B635" s="57"/>
      <c r="C635" s="58"/>
      <c r="D635" s="59" t="s">
        <v>903</v>
      </c>
      <c r="E635" s="60"/>
      <c r="F635" s="61">
        <v>2631</v>
      </c>
      <c r="G635" s="60"/>
      <c r="H635" s="61"/>
    </row>
    <row r="636" spans="1:8" ht="12.75">
      <c r="A636" s="24" t="s">
        <v>60</v>
      </c>
      <c r="B636" s="52" t="s">
        <v>1200</v>
      </c>
      <c r="C636" s="53" t="s">
        <v>901</v>
      </c>
      <c r="D636" s="54" t="s">
        <v>902</v>
      </c>
      <c r="E636" s="55">
        <v>0</v>
      </c>
      <c r="F636" s="56">
        <v>4013</v>
      </c>
      <c r="G636" s="55">
        <f>F636-E636</f>
        <v>4013</v>
      </c>
      <c r="H636" s="56" t="str">
        <f>IF(E636=0,"***",F636/E636)</f>
        <v>***</v>
      </c>
    </row>
    <row r="637" spans="1:8" ht="12.75">
      <c r="A637" s="24" t="s">
        <v>60</v>
      </c>
      <c r="B637" s="57"/>
      <c r="C637" s="58"/>
      <c r="D637" s="59" t="s">
        <v>903</v>
      </c>
      <c r="E637" s="60"/>
      <c r="F637" s="61">
        <v>4013</v>
      </c>
      <c r="G637" s="60"/>
      <c r="H637" s="61"/>
    </row>
    <row r="638" spans="1:8" ht="12.75">
      <c r="A638" s="24" t="s">
        <v>60</v>
      </c>
      <c r="B638" s="52" t="s">
        <v>1201</v>
      </c>
      <c r="C638" s="53" t="s">
        <v>901</v>
      </c>
      <c r="D638" s="54" t="s">
        <v>902</v>
      </c>
      <c r="E638" s="55">
        <v>0</v>
      </c>
      <c r="F638" s="56">
        <v>2542</v>
      </c>
      <c r="G638" s="55">
        <f>F638-E638</f>
        <v>2542</v>
      </c>
      <c r="H638" s="56" t="str">
        <f>IF(E638=0,"***",F638/E638)</f>
        <v>***</v>
      </c>
    </row>
    <row r="639" spans="1:8" ht="12.75">
      <c r="A639" s="24" t="s">
        <v>60</v>
      </c>
      <c r="B639" s="57"/>
      <c r="C639" s="58"/>
      <c r="D639" s="59" t="s">
        <v>903</v>
      </c>
      <c r="E639" s="60"/>
      <c r="F639" s="61">
        <v>2542</v>
      </c>
      <c r="G639" s="60"/>
      <c r="H639" s="61"/>
    </row>
    <row r="640" spans="1:8" ht="12.75">
      <c r="A640" s="24" t="s">
        <v>60</v>
      </c>
      <c r="B640" s="52" t="s">
        <v>1202</v>
      </c>
      <c r="C640" s="53" t="s">
        <v>901</v>
      </c>
      <c r="D640" s="54" t="s">
        <v>902</v>
      </c>
      <c r="E640" s="55">
        <v>0</v>
      </c>
      <c r="F640" s="56">
        <v>6786</v>
      </c>
      <c r="G640" s="55">
        <f>F640-E640</f>
        <v>6786</v>
      </c>
      <c r="H640" s="56" t="str">
        <f>IF(E640=0,"***",F640/E640)</f>
        <v>***</v>
      </c>
    </row>
    <row r="641" spans="1:8" ht="12.75">
      <c r="A641" s="24" t="s">
        <v>60</v>
      </c>
      <c r="B641" s="57"/>
      <c r="C641" s="58"/>
      <c r="D641" s="59" t="s">
        <v>903</v>
      </c>
      <c r="E641" s="60"/>
      <c r="F641" s="61">
        <v>6786</v>
      </c>
      <c r="G641" s="60"/>
      <c r="H641" s="61"/>
    </row>
    <row r="642" spans="1:8" ht="12.75">
      <c r="A642" s="24" t="s">
        <v>60</v>
      </c>
      <c r="B642" s="52" t="s">
        <v>1203</v>
      </c>
      <c r="C642" s="53" t="s">
        <v>901</v>
      </c>
      <c r="D642" s="54" t="s">
        <v>902</v>
      </c>
      <c r="E642" s="55">
        <v>0</v>
      </c>
      <c r="F642" s="56">
        <v>3743</v>
      </c>
      <c r="G642" s="55">
        <f>F642-E642</f>
        <v>3743</v>
      </c>
      <c r="H642" s="56" t="str">
        <f>IF(E642=0,"***",F642/E642)</f>
        <v>***</v>
      </c>
    </row>
    <row r="643" spans="1:8" ht="12.75">
      <c r="A643" s="24" t="s">
        <v>60</v>
      </c>
      <c r="B643" s="57"/>
      <c r="C643" s="58"/>
      <c r="D643" s="59" t="s">
        <v>903</v>
      </c>
      <c r="E643" s="60"/>
      <c r="F643" s="61">
        <v>3743</v>
      </c>
      <c r="G643" s="60"/>
      <c r="H643" s="61"/>
    </row>
    <row r="644" spans="1:8" ht="12.75">
      <c r="A644" s="24" t="s">
        <v>60</v>
      </c>
      <c r="B644" s="52" t="s">
        <v>1204</v>
      </c>
      <c r="C644" s="53" t="s">
        <v>901</v>
      </c>
      <c r="D644" s="54" t="s">
        <v>902</v>
      </c>
      <c r="E644" s="55">
        <v>0</v>
      </c>
      <c r="F644" s="56">
        <v>2758</v>
      </c>
      <c r="G644" s="55">
        <f>F644-E644</f>
        <v>2758</v>
      </c>
      <c r="H644" s="56" t="str">
        <f>IF(E644=0,"***",F644/E644)</f>
        <v>***</v>
      </c>
    </row>
    <row r="645" spans="1:8" ht="12.75">
      <c r="A645" s="24" t="s">
        <v>60</v>
      </c>
      <c r="B645" s="57"/>
      <c r="C645" s="58"/>
      <c r="D645" s="59" t="s">
        <v>903</v>
      </c>
      <c r="E645" s="60"/>
      <c r="F645" s="61">
        <v>2758</v>
      </c>
      <c r="G645" s="60"/>
      <c r="H645" s="61"/>
    </row>
    <row r="646" spans="1:8" ht="12.75">
      <c r="A646" s="24" t="s">
        <v>60</v>
      </c>
      <c r="B646" s="52" t="s">
        <v>1205</v>
      </c>
      <c r="C646" s="53" t="s">
        <v>901</v>
      </c>
      <c r="D646" s="54" t="s">
        <v>902</v>
      </c>
      <c r="E646" s="55">
        <v>0</v>
      </c>
      <c r="F646" s="56">
        <v>3810</v>
      </c>
      <c r="G646" s="55">
        <f>F646-E646</f>
        <v>3810</v>
      </c>
      <c r="H646" s="56" t="str">
        <f>IF(E646=0,"***",F646/E646)</f>
        <v>***</v>
      </c>
    </row>
    <row r="647" spans="1:8" ht="12.75">
      <c r="A647" s="24" t="s">
        <v>60</v>
      </c>
      <c r="B647" s="57"/>
      <c r="C647" s="58"/>
      <c r="D647" s="59" t="s">
        <v>903</v>
      </c>
      <c r="E647" s="60"/>
      <c r="F647" s="61">
        <v>3810</v>
      </c>
      <c r="G647" s="60"/>
      <c r="H647" s="61"/>
    </row>
    <row r="648" spans="1:8" ht="12.75">
      <c r="A648" s="24" t="s">
        <v>60</v>
      </c>
      <c r="B648" s="52" t="s">
        <v>1206</v>
      </c>
      <c r="C648" s="53" t="s">
        <v>901</v>
      </c>
      <c r="D648" s="54" t="s">
        <v>902</v>
      </c>
      <c r="E648" s="55">
        <v>0</v>
      </c>
      <c r="F648" s="56">
        <v>1954</v>
      </c>
      <c r="G648" s="55">
        <f>F648-E648</f>
        <v>1954</v>
      </c>
      <c r="H648" s="56" t="str">
        <f>IF(E648=0,"***",F648/E648)</f>
        <v>***</v>
      </c>
    </row>
    <row r="649" spans="1:8" ht="12.75">
      <c r="A649" s="24" t="s">
        <v>60</v>
      </c>
      <c r="B649" s="57"/>
      <c r="C649" s="58"/>
      <c r="D649" s="59" t="s">
        <v>903</v>
      </c>
      <c r="E649" s="60"/>
      <c r="F649" s="61">
        <v>1954</v>
      </c>
      <c r="G649" s="60"/>
      <c r="H649" s="61"/>
    </row>
    <row r="650" spans="1:8" ht="12.75">
      <c r="A650" s="24" t="s">
        <v>60</v>
      </c>
      <c r="B650" s="52" t="s">
        <v>1207</v>
      </c>
      <c r="C650" s="53" t="s">
        <v>901</v>
      </c>
      <c r="D650" s="54" t="s">
        <v>902</v>
      </c>
      <c r="E650" s="55">
        <v>0</v>
      </c>
      <c r="F650" s="56">
        <v>6641</v>
      </c>
      <c r="G650" s="55">
        <f>F650-E650</f>
        <v>6641</v>
      </c>
      <c r="H650" s="56" t="str">
        <f>IF(E650=0,"***",F650/E650)</f>
        <v>***</v>
      </c>
    </row>
    <row r="651" spans="1:8" ht="12.75">
      <c r="A651" s="24" t="s">
        <v>60</v>
      </c>
      <c r="B651" s="57"/>
      <c r="C651" s="58"/>
      <c r="D651" s="59" t="s">
        <v>903</v>
      </c>
      <c r="E651" s="60"/>
      <c r="F651" s="61">
        <v>6641</v>
      </c>
      <c r="G651" s="60"/>
      <c r="H651" s="61"/>
    </row>
    <row r="652" spans="1:8" ht="12.75">
      <c r="A652" s="24" t="s">
        <v>60</v>
      </c>
      <c r="B652" s="52" t="s">
        <v>1208</v>
      </c>
      <c r="C652" s="53" t="s">
        <v>901</v>
      </c>
      <c r="D652" s="54" t="s">
        <v>902</v>
      </c>
      <c r="E652" s="55">
        <v>0</v>
      </c>
      <c r="F652" s="56">
        <v>3020</v>
      </c>
      <c r="G652" s="55">
        <f>F652-E652</f>
        <v>3020</v>
      </c>
      <c r="H652" s="56" t="str">
        <f>IF(E652=0,"***",F652/E652)</f>
        <v>***</v>
      </c>
    </row>
    <row r="653" spans="1:8" ht="12.75">
      <c r="A653" s="24" t="s">
        <v>60</v>
      </c>
      <c r="B653" s="57"/>
      <c r="C653" s="58"/>
      <c r="D653" s="59" t="s">
        <v>903</v>
      </c>
      <c r="E653" s="60"/>
      <c r="F653" s="61">
        <v>3020</v>
      </c>
      <c r="G653" s="60"/>
      <c r="H653" s="61"/>
    </row>
    <row r="654" spans="1:8" ht="12.75">
      <c r="A654" s="24" t="s">
        <v>60</v>
      </c>
      <c r="B654" s="52" t="s">
        <v>1209</v>
      </c>
      <c r="C654" s="53" t="s">
        <v>901</v>
      </c>
      <c r="D654" s="54" t="s">
        <v>902</v>
      </c>
      <c r="E654" s="55">
        <v>0</v>
      </c>
      <c r="F654" s="56">
        <v>3874</v>
      </c>
      <c r="G654" s="55">
        <f>F654-E654</f>
        <v>3874</v>
      </c>
      <c r="H654" s="56" t="str">
        <f>IF(E654=0,"***",F654/E654)</f>
        <v>***</v>
      </c>
    </row>
    <row r="655" spans="1:8" ht="12.75">
      <c r="A655" s="24" t="s">
        <v>60</v>
      </c>
      <c r="B655" s="57"/>
      <c r="C655" s="58"/>
      <c r="D655" s="59" t="s">
        <v>903</v>
      </c>
      <c r="E655" s="60"/>
      <c r="F655" s="61">
        <v>3874</v>
      </c>
      <c r="G655" s="60"/>
      <c r="H655" s="61"/>
    </row>
    <row r="656" spans="1:8" ht="12.75">
      <c r="A656" s="24" t="s">
        <v>60</v>
      </c>
      <c r="B656" s="52" t="s">
        <v>1210</v>
      </c>
      <c r="C656" s="53" t="s">
        <v>901</v>
      </c>
      <c r="D656" s="54" t="s">
        <v>902</v>
      </c>
      <c r="E656" s="55">
        <v>0</v>
      </c>
      <c r="F656" s="56">
        <v>3367</v>
      </c>
      <c r="G656" s="55">
        <f>F656-E656</f>
        <v>3367</v>
      </c>
      <c r="H656" s="56" t="str">
        <f>IF(E656=0,"***",F656/E656)</f>
        <v>***</v>
      </c>
    </row>
    <row r="657" spans="1:8" ht="12.75">
      <c r="A657" s="24" t="s">
        <v>60</v>
      </c>
      <c r="B657" s="57"/>
      <c r="C657" s="58"/>
      <c r="D657" s="59" t="s">
        <v>903</v>
      </c>
      <c r="E657" s="60"/>
      <c r="F657" s="61">
        <v>3367</v>
      </c>
      <c r="G657" s="60"/>
      <c r="H657" s="61"/>
    </row>
    <row r="658" spans="1:8" ht="12.75">
      <c r="A658" s="24" t="s">
        <v>60</v>
      </c>
      <c r="B658" s="52" t="s">
        <v>1211</v>
      </c>
      <c r="C658" s="53" t="s">
        <v>901</v>
      </c>
      <c r="D658" s="54" t="s">
        <v>902</v>
      </c>
      <c r="E658" s="55">
        <v>0</v>
      </c>
      <c r="F658" s="56">
        <v>4433</v>
      </c>
      <c r="G658" s="55">
        <f>F658-E658</f>
        <v>4433</v>
      </c>
      <c r="H658" s="56" t="str">
        <f>IF(E658=0,"***",F658/E658)</f>
        <v>***</v>
      </c>
    </row>
    <row r="659" spans="1:8" ht="12.75">
      <c r="A659" s="24" t="s">
        <v>60</v>
      </c>
      <c r="B659" s="57"/>
      <c r="C659" s="58"/>
      <c r="D659" s="59" t="s">
        <v>903</v>
      </c>
      <c r="E659" s="60"/>
      <c r="F659" s="61">
        <v>4433</v>
      </c>
      <c r="G659" s="60"/>
      <c r="H659" s="61"/>
    </row>
    <row r="660" spans="1:8" ht="12.75">
      <c r="A660" s="24" t="s">
        <v>60</v>
      </c>
      <c r="B660" s="52" t="s">
        <v>1212</v>
      </c>
      <c r="C660" s="53" t="s">
        <v>901</v>
      </c>
      <c r="D660" s="54" t="s">
        <v>902</v>
      </c>
      <c r="E660" s="55">
        <v>0</v>
      </c>
      <c r="F660" s="56">
        <v>2704</v>
      </c>
      <c r="G660" s="55">
        <f>F660-E660</f>
        <v>2704</v>
      </c>
      <c r="H660" s="56" t="str">
        <f>IF(E660=0,"***",F660/E660)</f>
        <v>***</v>
      </c>
    </row>
    <row r="661" spans="1:8" ht="12.75">
      <c r="A661" s="24" t="s">
        <v>60</v>
      </c>
      <c r="B661" s="57"/>
      <c r="C661" s="58"/>
      <c r="D661" s="59" t="s">
        <v>903</v>
      </c>
      <c r="E661" s="60"/>
      <c r="F661" s="61">
        <v>2704</v>
      </c>
      <c r="G661" s="60"/>
      <c r="H661" s="61"/>
    </row>
    <row r="662" spans="1:8" ht="12.75">
      <c r="A662" s="24" t="s">
        <v>60</v>
      </c>
      <c r="B662" s="52" t="s">
        <v>1213</v>
      </c>
      <c r="C662" s="53" t="s">
        <v>901</v>
      </c>
      <c r="D662" s="54" t="s">
        <v>902</v>
      </c>
      <c r="E662" s="55">
        <v>0</v>
      </c>
      <c r="F662" s="56">
        <v>5897</v>
      </c>
      <c r="G662" s="55">
        <f>F662-E662</f>
        <v>5897</v>
      </c>
      <c r="H662" s="56" t="str">
        <f>IF(E662=0,"***",F662/E662)</f>
        <v>***</v>
      </c>
    </row>
    <row r="663" spans="1:8" ht="12.75">
      <c r="A663" s="24" t="s">
        <v>60</v>
      </c>
      <c r="B663" s="57"/>
      <c r="C663" s="58"/>
      <c r="D663" s="59" t="s">
        <v>903</v>
      </c>
      <c r="E663" s="60"/>
      <c r="F663" s="61">
        <v>5897</v>
      </c>
      <c r="G663" s="60"/>
      <c r="H663" s="61"/>
    </row>
    <row r="664" spans="1:8" ht="12.75">
      <c r="A664" s="24" t="s">
        <v>60</v>
      </c>
      <c r="B664" s="52" t="s">
        <v>1214</v>
      </c>
      <c r="C664" s="53" t="s">
        <v>901</v>
      </c>
      <c r="D664" s="54" t="s">
        <v>902</v>
      </c>
      <c r="E664" s="55">
        <v>0</v>
      </c>
      <c r="F664" s="56">
        <v>3439</v>
      </c>
      <c r="G664" s="55">
        <f>F664-E664</f>
        <v>3439</v>
      </c>
      <c r="H664" s="56" t="str">
        <f>IF(E664=0,"***",F664/E664)</f>
        <v>***</v>
      </c>
    </row>
    <row r="665" spans="1:8" ht="12.75">
      <c r="A665" s="24" t="s">
        <v>60</v>
      </c>
      <c r="B665" s="57"/>
      <c r="C665" s="58"/>
      <c r="D665" s="59" t="s">
        <v>903</v>
      </c>
      <c r="E665" s="60"/>
      <c r="F665" s="61">
        <v>3439</v>
      </c>
      <c r="G665" s="60"/>
      <c r="H665" s="61"/>
    </row>
    <row r="666" spans="1:8" ht="12.75">
      <c r="A666" s="24" t="s">
        <v>60</v>
      </c>
      <c r="B666" s="52" t="s">
        <v>1215</v>
      </c>
      <c r="C666" s="53" t="s">
        <v>901</v>
      </c>
      <c r="D666" s="54" t="s">
        <v>902</v>
      </c>
      <c r="E666" s="55">
        <v>0</v>
      </c>
      <c r="F666" s="56">
        <v>3535</v>
      </c>
      <c r="G666" s="55">
        <f>F666-E666</f>
        <v>3535</v>
      </c>
      <c r="H666" s="56" t="str">
        <f>IF(E666=0,"***",F666/E666)</f>
        <v>***</v>
      </c>
    </row>
    <row r="667" spans="1:8" ht="12.75">
      <c r="A667" s="24" t="s">
        <v>60</v>
      </c>
      <c r="B667" s="57"/>
      <c r="C667" s="58"/>
      <c r="D667" s="59" t="s">
        <v>903</v>
      </c>
      <c r="E667" s="60"/>
      <c r="F667" s="61">
        <v>3535</v>
      </c>
      <c r="G667" s="60"/>
      <c r="H667" s="61"/>
    </row>
    <row r="668" spans="1:8" ht="12.75">
      <c r="A668" s="24" t="s">
        <v>60</v>
      </c>
      <c r="B668" s="52" t="s">
        <v>1216</v>
      </c>
      <c r="C668" s="53" t="s">
        <v>901</v>
      </c>
      <c r="D668" s="54" t="s">
        <v>902</v>
      </c>
      <c r="E668" s="55">
        <v>0</v>
      </c>
      <c r="F668" s="56">
        <v>3493</v>
      </c>
      <c r="G668" s="55">
        <f>F668-E668</f>
        <v>3493</v>
      </c>
      <c r="H668" s="56" t="str">
        <f>IF(E668=0,"***",F668/E668)</f>
        <v>***</v>
      </c>
    </row>
    <row r="669" spans="1:8" ht="12.75">
      <c r="A669" s="24" t="s">
        <v>60</v>
      </c>
      <c r="B669" s="57"/>
      <c r="C669" s="58"/>
      <c r="D669" s="59" t="s">
        <v>903</v>
      </c>
      <c r="E669" s="60"/>
      <c r="F669" s="61">
        <v>3493</v>
      </c>
      <c r="G669" s="60"/>
      <c r="H669" s="61"/>
    </row>
    <row r="670" spans="1:8" ht="12.75">
      <c r="A670" s="24" t="s">
        <v>60</v>
      </c>
      <c r="B670" s="52" t="s">
        <v>1217</v>
      </c>
      <c r="C670" s="53" t="s">
        <v>901</v>
      </c>
      <c r="D670" s="54" t="s">
        <v>902</v>
      </c>
      <c r="E670" s="55">
        <v>0</v>
      </c>
      <c r="F670" s="56">
        <v>2542</v>
      </c>
      <c r="G670" s="55">
        <f>F670-E670</f>
        <v>2542</v>
      </c>
      <c r="H670" s="56" t="str">
        <f>IF(E670=0,"***",F670/E670)</f>
        <v>***</v>
      </c>
    </row>
    <row r="671" spans="1:8" ht="12.75">
      <c r="A671" s="24" t="s">
        <v>60</v>
      </c>
      <c r="B671" s="57"/>
      <c r="C671" s="58"/>
      <c r="D671" s="59" t="s">
        <v>903</v>
      </c>
      <c r="E671" s="60"/>
      <c r="F671" s="61">
        <v>2542</v>
      </c>
      <c r="G671" s="60"/>
      <c r="H671" s="61"/>
    </row>
    <row r="672" spans="1:8" ht="12.75">
      <c r="A672" s="24" t="s">
        <v>60</v>
      </c>
      <c r="B672" s="52" t="s">
        <v>1218</v>
      </c>
      <c r="C672" s="53" t="s">
        <v>901</v>
      </c>
      <c r="D672" s="54" t="s">
        <v>902</v>
      </c>
      <c r="E672" s="55">
        <v>0</v>
      </c>
      <c r="F672" s="56">
        <v>3178</v>
      </c>
      <c r="G672" s="55">
        <f>F672-E672</f>
        <v>3178</v>
      </c>
      <c r="H672" s="56" t="str">
        <f>IF(E672=0,"***",F672/E672)</f>
        <v>***</v>
      </c>
    </row>
    <row r="673" spans="1:8" ht="12.75">
      <c r="A673" s="24" t="s">
        <v>60</v>
      </c>
      <c r="B673" s="57"/>
      <c r="C673" s="58"/>
      <c r="D673" s="59" t="s">
        <v>903</v>
      </c>
      <c r="E673" s="60"/>
      <c r="F673" s="61">
        <v>3178</v>
      </c>
      <c r="G673" s="60"/>
      <c r="H673" s="61"/>
    </row>
    <row r="674" spans="1:8" ht="12.75">
      <c r="A674" s="24" t="s">
        <v>60</v>
      </c>
      <c r="B674" s="52" t="s">
        <v>1219</v>
      </c>
      <c r="C674" s="53" t="s">
        <v>901</v>
      </c>
      <c r="D674" s="54" t="s">
        <v>902</v>
      </c>
      <c r="E674" s="55">
        <v>0</v>
      </c>
      <c r="F674" s="56">
        <v>2860</v>
      </c>
      <c r="G674" s="55">
        <f>F674-E674</f>
        <v>2860</v>
      </c>
      <c r="H674" s="56" t="str">
        <f>IF(E674=0,"***",F674/E674)</f>
        <v>***</v>
      </c>
    </row>
    <row r="675" spans="1:8" ht="12.75">
      <c r="A675" s="24" t="s">
        <v>60</v>
      </c>
      <c r="B675" s="57"/>
      <c r="C675" s="58"/>
      <c r="D675" s="59" t="s">
        <v>903</v>
      </c>
      <c r="E675" s="60"/>
      <c r="F675" s="61">
        <v>2860</v>
      </c>
      <c r="G675" s="60"/>
      <c r="H675" s="61"/>
    </row>
    <row r="676" spans="1:8" ht="12.75">
      <c r="A676" s="24" t="s">
        <v>60</v>
      </c>
      <c r="B676" s="52" t="s">
        <v>1220</v>
      </c>
      <c r="C676" s="53" t="s">
        <v>901</v>
      </c>
      <c r="D676" s="54" t="s">
        <v>902</v>
      </c>
      <c r="E676" s="55">
        <v>0</v>
      </c>
      <c r="F676" s="56">
        <v>4409</v>
      </c>
      <c r="G676" s="55">
        <f>F676-E676</f>
        <v>4409</v>
      </c>
      <c r="H676" s="56" t="str">
        <f>IF(E676=0,"***",F676/E676)</f>
        <v>***</v>
      </c>
    </row>
    <row r="677" spans="1:8" ht="12.75">
      <c r="A677" s="24" t="s">
        <v>60</v>
      </c>
      <c r="B677" s="57"/>
      <c r="C677" s="58"/>
      <c r="D677" s="59" t="s">
        <v>903</v>
      </c>
      <c r="E677" s="60"/>
      <c r="F677" s="61">
        <v>4409</v>
      </c>
      <c r="G677" s="60"/>
      <c r="H677" s="61"/>
    </row>
    <row r="678" spans="1:8" ht="12.75">
      <c r="A678" s="24" t="s">
        <v>60</v>
      </c>
      <c r="B678" s="52" t="s">
        <v>1221</v>
      </c>
      <c r="C678" s="53" t="s">
        <v>901</v>
      </c>
      <c r="D678" s="54" t="s">
        <v>902</v>
      </c>
      <c r="E678" s="55">
        <v>0</v>
      </c>
      <c r="F678" s="56">
        <v>3775</v>
      </c>
      <c r="G678" s="55">
        <f>F678-E678</f>
        <v>3775</v>
      </c>
      <c r="H678" s="56" t="str">
        <f>IF(E678=0,"***",F678/E678)</f>
        <v>***</v>
      </c>
    </row>
    <row r="679" spans="1:8" ht="12.75">
      <c r="A679" s="24" t="s">
        <v>60</v>
      </c>
      <c r="B679" s="57"/>
      <c r="C679" s="58"/>
      <c r="D679" s="59" t="s">
        <v>903</v>
      </c>
      <c r="E679" s="60"/>
      <c r="F679" s="61">
        <v>3775</v>
      </c>
      <c r="G679" s="60"/>
      <c r="H679" s="61"/>
    </row>
    <row r="680" spans="1:8" ht="12.75">
      <c r="A680" s="24" t="s">
        <v>60</v>
      </c>
      <c r="B680" s="52" t="s">
        <v>1222</v>
      </c>
      <c r="C680" s="53" t="s">
        <v>901</v>
      </c>
      <c r="D680" s="54" t="s">
        <v>902</v>
      </c>
      <c r="E680" s="55">
        <v>0</v>
      </c>
      <c r="F680" s="56">
        <v>3874</v>
      </c>
      <c r="G680" s="55">
        <f>F680-E680</f>
        <v>3874</v>
      </c>
      <c r="H680" s="56" t="str">
        <f>IF(E680=0,"***",F680/E680)</f>
        <v>***</v>
      </c>
    </row>
    <row r="681" spans="1:8" ht="12.75">
      <c r="A681" s="24" t="s">
        <v>60</v>
      </c>
      <c r="B681" s="57"/>
      <c r="C681" s="58"/>
      <c r="D681" s="59" t="s">
        <v>903</v>
      </c>
      <c r="E681" s="60"/>
      <c r="F681" s="61">
        <v>3874</v>
      </c>
      <c r="G681" s="60"/>
      <c r="H681" s="61"/>
    </row>
    <row r="682" spans="1:8" ht="12.75">
      <c r="A682" s="24" t="s">
        <v>60</v>
      </c>
      <c r="B682" s="52" t="s">
        <v>1223</v>
      </c>
      <c r="C682" s="53" t="s">
        <v>901</v>
      </c>
      <c r="D682" s="54" t="s">
        <v>902</v>
      </c>
      <c r="E682" s="55">
        <v>0</v>
      </c>
      <c r="F682" s="56">
        <v>3747</v>
      </c>
      <c r="G682" s="55">
        <f>F682-E682</f>
        <v>3747</v>
      </c>
      <c r="H682" s="56" t="str">
        <f>IF(E682=0,"***",F682/E682)</f>
        <v>***</v>
      </c>
    </row>
    <row r="683" spans="1:8" ht="12.75">
      <c r="A683" s="24" t="s">
        <v>60</v>
      </c>
      <c r="B683" s="57"/>
      <c r="C683" s="58"/>
      <c r="D683" s="59" t="s">
        <v>903</v>
      </c>
      <c r="E683" s="60"/>
      <c r="F683" s="61">
        <v>3747</v>
      </c>
      <c r="G683" s="60"/>
      <c r="H683" s="61"/>
    </row>
    <row r="684" spans="1:8" ht="12.75">
      <c r="A684" s="24" t="s">
        <v>60</v>
      </c>
      <c r="B684" s="52" t="s">
        <v>1224</v>
      </c>
      <c r="C684" s="53" t="s">
        <v>901</v>
      </c>
      <c r="D684" s="54" t="s">
        <v>902</v>
      </c>
      <c r="E684" s="55">
        <v>0</v>
      </c>
      <c r="F684" s="56">
        <v>2732</v>
      </c>
      <c r="G684" s="55">
        <f>F684-E684</f>
        <v>2732</v>
      </c>
      <c r="H684" s="56" t="str">
        <f>IF(E684=0,"***",F684/E684)</f>
        <v>***</v>
      </c>
    </row>
    <row r="685" spans="1:8" ht="12.75">
      <c r="A685" s="24" t="s">
        <v>60</v>
      </c>
      <c r="B685" s="57"/>
      <c r="C685" s="58"/>
      <c r="D685" s="59" t="s">
        <v>903</v>
      </c>
      <c r="E685" s="60"/>
      <c r="F685" s="61">
        <v>2732</v>
      </c>
      <c r="G685" s="60"/>
      <c r="H685" s="61"/>
    </row>
    <row r="686" spans="1:8" ht="12.75">
      <c r="A686" s="24" t="s">
        <v>60</v>
      </c>
      <c r="B686" s="52" t="s">
        <v>1225</v>
      </c>
      <c r="C686" s="53" t="s">
        <v>901</v>
      </c>
      <c r="D686" s="54" t="s">
        <v>902</v>
      </c>
      <c r="E686" s="55">
        <v>0</v>
      </c>
      <c r="F686" s="56">
        <v>1667</v>
      </c>
      <c r="G686" s="55">
        <f>F686-E686</f>
        <v>1667</v>
      </c>
      <c r="H686" s="56" t="str">
        <f>IF(E686=0,"***",F686/E686)</f>
        <v>***</v>
      </c>
    </row>
    <row r="687" spans="1:8" ht="12.75">
      <c r="A687" s="24" t="s">
        <v>60</v>
      </c>
      <c r="B687" s="57"/>
      <c r="C687" s="58"/>
      <c r="D687" s="59" t="s">
        <v>903</v>
      </c>
      <c r="E687" s="60"/>
      <c r="F687" s="61">
        <v>1667</v>
      </c>
      <c r="G687" s="60"/>
      <c r="H687" s="61"/>
    </row>
    <row r="688" spans="1:8" ht="12.75">
      <c r="A688" s="24" t="s">
        <v>60</v>
      </c>
      <c r="B688" s="52" t="s">
        <v>1226</v>
      </c>
      <c r="C688" s="53" t="s">
        <v>901</v>
      </c>
      <c r="D688" s="54" t="s">
        <v>902</v>
      </c>
      <c r="E688" s="55">
        <v>0</v>
      </c>
      <c r="F688" s="56">
        <v>5065</v>
      </c>
      <c r="G688" s="55">
        <f>F688-E688</f>
        <v>5065</v>
      </c>
      <c r="H688" s="56" t="str">
        <f>IF(E688=0,"***",F688/E688)</f>
        <v>***</v>
      </c>
    </row>
    <row r="689" spans="1:8" ht="12.75">
      <c r="A689" s="24" t="s">
        <v>60</v>
      </c>
      <c r="B689" s="57"/>
      <c r="C689" s="58"/>
      <c r="D689" s="59" t="s">
        <v>903</v>
      </c>
      <c r="E689" s="60"/>
      <c r="F689" s="61">
        <v>5065</v>
      </c>
      <c r="G689" s="60"/>
      <c r="H689" s="61"/>
    </row>
    <row r="690" spans="1:8" ht="12.75">
      <c r="A690" s="24" t="s">
        <v>60</v>
      </c>
      <c r="B690" s="52" t="s">
        <v>1362</v>
      </c>
      <c r="C690" s="53" t="s">
        <v>901</v>
      </c>
      <c r="D690" s="54" t="s">
        <v>902</v>
      </c>
      <c r="E690" s="55">
        <v>0</v>
      </c>
      <c r="F690" s="56">
        <v>3440</v>
      </c>
      <c r="G690" s="55">
        <f>F690-E690</f>
        <v>3440</v>
      </c>
      <c r="H690" s="56" t="str">
        <f>IF(E690=0,"***",F690/E690)</f>
        <v>***</v>
      </c>
    </row>
    <row r="691" spans="1:8" ht="12.75">
      <c r="A691" s="24" t="s">
        <v>60</v>
      </c>
      <c r="B691" s="57"/>
      <c r="C691" s="58"/>
      <c r="D691" s="59" t="s">
        <v>903</v>
      </c>
      <c r="E691" s="60"/>
      <c r="F691" s="61">
        <v>3440</v>
      </c>
      <c r="G691" s="60"/>
      <c r="H691" s="61"/>
    </row>
    <row r="692" spans="1:8" ht="12.75">
      <c r="A692" s="24" t="s">
        <v>60</v>
      </c>
      <c r="B692" s="52" t="s">
        <v>1363</v>
      </c>
      <c r="C692" s="53" t="s">
        <v>901</v>
      </c>
      <c r="D692" s="54" t="s">
        <v>902</v>
      </c>
      <c r="E692" s="55">
        <v>0</v>
      </c>
      <c r="F692" s="56">
        <v>3346</v>
      </c>
      <c r="G692" s="55">
        <f>F692-E692</f>
        <v>3346</v>
      </c>
      <c r="H692" s="56" t="str">
        <f>IF(E692=0,"***",F692/E692)</f>
        <v>***</v>
      </c>
    </row>
    <row r="693" spans="1:8" ht="12.75">
      <c r="A693" s="24" t="s">
        <v>60</v>
      </c>
      <c r="B693" s="57"/>
      <c r="C693" s="58"/>
      <c r="D693" s="59" t="s">
        <v>903</v>
      </c>
      <c r="E693" s="60"/>
      <c r="F693" s="61">
        <v>3346</v>
      </c>
      <c r="G693" s="60"/>
      <c r="H693" s="61"/>
    </row>
    <row r="694" spans="1:8" ht="12.75">
      <c r="A694" s="24" t="s">
        <v>60</v>
      </c>
      <c r="B694" s="52" t="s">
        <v>1364</v>
      </c>
      <c r="C694" s="53" t="s">
        <v>901</v>
      </c>
      <c r="D694" s="54" t="s">
        <v>902</v>
      </c>
      <c r="E694" s="55">
        <v>0</v>
      </c>
      <c r="F694" s="56">
        <v>3719</v>
      </c>
      <c r="G694" s="55">
        <f>F694-E694</f>
        <v>3719</v>
      </c>
      <c r="H694" s="56" t="str">
        <f>IF(E694=0,"***",F694/E694)</f>
        <v>***</v>
      </c>
    </row>
    <row r="695" spans="1:8" ht="12.75">
      <c r="A695" s="24" t="s">
        <v>60</v>
      </c>
      <c r="B695" s="57"/>
      <c r="C695" s="58"/>
      <c r="D695" s="59" t="s">
        <v>903</v>
      </c>
      <c r="E695" s="60"/>
      <c r="F695" s="61">
        <v>3719</v>
      </c>
      <c r="G695" s="60"/>
      <c r="H695" s="61"/>
    </row>
    <row r="696" spans="1:8" ht="12.75">
      <c r="A696" s="24" t="s">
        <v>60</v>
      </c>
      <c r="B696" s="52" t="s">
        <v>1365</v>
      </c>
      <c r="C696" s="53" t="s">
        <v>901</v>
      </c>
      <c r="D696" s="54" t="s">
        <v>902</v>
      </c>
      <c r="E696" s="55">
        <v>0</v>
      </c>
      <c r="F696" s="56">
        <v>3159</v>
      </c>
      <c r="G696" s="55">
        <f>F696-E696</f>
        <v>3159</v>
      </c>
      <c r="H696" s="56" t="str">
        <f>IF(E696=0,"***",F696/E696)</f>
        <v>***</v>
      </c>
    </row>
    <row r="697" spans="1:8" ht="12.75">
      <c r="A697" s="24" t="s">
        <v>60</v>
      </c>
      <c r="B697" s="57"/>
      <c r="C697" s="58"/>
      <c r="D697" s="59" t="s">
        <v>903</v>
      </c>
      <c r="E697" s="60"/>
      <c r="F697" s="61">
        <v>3159</v>
      </c>
      <c r="G697" s="60"/>
      <c r="H697" s="61"/>
    </row>
    <row r="698" spans="1:8" ht="12.75">
      <c r="A698" s="24" t="s">
        <v>60</v>
      </c>
      <c r="B698" s="52" t="s">
        <v>1366</v>
      </c>
      <c r="C698" s="53" t="s">
        <v>901</v>
      </c>
      <c r="D698" s="54" t="s">
        <v>902</v>
      </c>
      <c r="E698" s="55">
        <v>0</v>
      </c>
      <c r="F698" s="56">
        <v>3619</v>
      </c>
      <c r="G698" s="55">
        <f>F698-E698</f>
        <v>3619</v>
      </c>
      <c r="H698" s="56" t="str">
        <f>IF(E698=0,"***",F698/E698)</f>
        <v>***</v>
      </c>
    </row>
    <row r="699" spans="1:8" ht="12.75">
      <c r="A699" s="24" t="s">
        <v>60</v>
      </c>
      <c r="B699" s="57"/>
      <c r="C699" s="58"/>
      <c r="D699" s="59" t="s">
        <v>903</v>
      </c>
      <c r="E699" s="60"/>
      <c r="F699" s="61">
        <v>3619</v>
      </c>
      <c r="G699" s="60"/>
      <c r="H699" s="61"/>
    </row>
    <row r="700" spans="1:8" ht="12.75">
      <c r="A700" s="24" t="s">
        <v>60</v>
      </c>
      <c r="B700" s="52" t="s">
        <v>1367</v>
      </c>
      <c r="C700" s="53" t="s">
        <v>901</v>
      </c>
      <c r="D700" s="54" t="s">
        <v>902</v>
      </c>
      <c r="E700" s="55">
        <v>0</v>
      </c>
      <c r="F700" s="56">
        <v>4559</v>
      </c>
      <c r="G700" s="55">
        <f>F700-E700</f>
        <v>4559</v>
      </c>
      <c r="H700" s="56" t="str">
        <f>IF(E700=0,"***",F700/E700)</f>
        <v>***</v>
      </c>
    </row>
    <row r="701" spans="1:8" ht="12.75">
      <c r="A701" s="24" t="s">
        <v>60</v>
      </c>
      <c r="B701" s="57"/>
      <c r="C701" s="58"/>
      <c r="D701" s="59" t="s">
        <v>903</v>
      </c>
      <c r="E701" s="60"/>
      <c r="F701" s="61">
        <v>4559</v>
      </c>
      <c r="G701" s="60"/>
      <c r="H701" s="61"/>
    </row>
    <row r="702" spans="1:8" ht="12.75">
      <c r="A702" s="24" t="s">
        <v>60</v>
      </c>
      <c r="B702" s="52" t="s">
        <v>1368</v>
      </c>
      <c r="C702" s="53" t="s">
        <v>901</v>
      </c>
      <c r="D702" s="54" t="s">
        <v>902</v>
      </c>
      <c r="E702" s="55">
        <v>0</v>
      </c>
      <c r="F702" s="56">
        <v>3705</v>
      </c>
      <c r="G702" s="55">
        <f>F702-E702</f>
        <v>3705</v>
      </c>
      <c r="H702" s="56" t="str">
        <f>IF(E702=0,"***",F702/E702)</f>
        <v>***</v>
      </c>
    </row>
    <row r="703" spans="1:8" ht="12.75">
      <c r="A703" s="24" t="s">
        <v>60</v>
      </c>
      <c r="B703" s="57"/>
      <c r="C703" s="58"/>
      <c r="D703" s="59" t="s">
        <v>903</v>
      </c>
      <c r="E703" s="60"/>
      <c r="F703" s="61">
        <v>3705</v>
      </c>
      <c r="G703" s="60"/>
      <c r="H703" s="61"/>
    </row>
    <row r="704" spans="1:8" ht="12.75">
      <c r="A704" s="24" t="s">
        <v>60</v>
      </c>
      <c r="B704" s="52" t="s">
        <v>1369</v>
      </c>
      <c r="C704" s="53" t="s">
        <v>901</v>
      </c>
      <c r="D704" s="54" t="s">
        <v>902</v>
      </c>
      <c r="E704" s="55">
        <v>0</v>
      </c>
      <c r="F704" s="56">
        <v>3665</v>
      </c>
      <c r="G704" s="55">
        <f>F704-E704</f>
        <v>3665</v>
      </c>
      <c r="H704" s="56" t="str">
        <f>IF(E704=0,"***",F704/E704)</f>
        <v>***</v>
      </c>
    </row>
    <row r="705" spans="1:8" ht="12.75">
      <c r="A705" s="24" t="s">
        <v>60</v>
      </c>
      <c r="B705" s="57"/>
      <c r="C705" s="58"/>
      <c r="D705" s="59" t="s">
        <v>903</v>
      </c>
      <c r="E705" s="60"/>
      <c r="F705" s="61">
        <v>3665</v>
      </c>
      <c r="G705" s="60"/>
      <c r="H705" s="61"/>
    </row>
    <row r="706" spans="1:8" ht="12.75">
      <c r="A706" s="24" t="s">
        <v>60</v>
      </c>
      <c r="B706" s="52" t="s">
        <v>1370</v>
      </c>
      <c r="C706" s="53" t="s">
        <v>901</v>
      </c>
      <c r="D706" s="54" t="s">
        <v>902</v>
      </c>
      <c r="E706" s="55">
        <v>0</v>
      </c>
      <c r="F706" s="56">
        <v>3935</v>
      </c>
      <c r="G706" s="55">
        <f>F706-E706</f>
        <v>3935</v>
      </c>
      <c r="H706" s="56" t="str">
        <f>IF(E706=0,"***",F706/E706)</f>
        <v>***</v>
      </c>
    </row>
    <row r="707" spans="1:8" ht="12.75">
      <c r="A707" s="24" t="s">
        <v>60</v>
      </c>
      <c r="B707" s="57"/>
      <c r="C707" s="58"/>
      <c r="D707" s="59" t="s">
        <v>903</v>
      </c>
      <c r="E707" s="60"/>
      <c r="F707" s="61">
        <v>3935</v>
      </c>
      <c r="G707" s="60"/>
      <c r="H707" s="61"/>
    </row>
    <row r="708" spans="1:8" ht="12.75">
      <c r="A708" s="24" t="s">
        <v>60</v>
      </c>
      <c r="B708" s="52" t="s">
        <v>1371</v>
      </c>
      <c r="C708" s="53" t="s">
        <v>901</v>
      </c>
      <c r="D708" s="54" t="s">
        <v>902</v>
      </c>
      <c r="E708" s="55">
        <v>0</v>
      </c>
      <c r="F708" s="56">
        <v>3631</v>
      </c>
      <c r="G708" s="55">
        <f>F708-E708</f>
        <v>3631</v>
      </c>
      <c r="H708" s="56" t="str">
        <f>IF(E708=0,"***",F708/E708)</f>
        <v>***</v>
      </c>
    </row>
    <row r="709" spans="1:8" ht="12.75">
      <c r="A709" s="24" t="s">
        <v>60</v>
      </c>
      <c r="B709" s="57"/>
      <c r="C709" s="58"/>
      <c r="D709" s="59" t="s">
        <v>903</v>
      </c>
      <c r="E709" s="60"/>
      <c r="F709" s="61">
        <v>3631</v>
      </c>
      <c r="G709" s="60"/>
      <c r="H709" s="61"/>
    </row>
    <row r="710" spans="1:8" ht="12.75">
      <c r="A710" s="24" t="s">
        <v>60</v>
      </c>
      <c r="B710" s="52" t="s">
        <v>1372</v>
      </c>
      <c r="C710" s="53" t="s">
        <v>901</v>
      </c>
      <c r="D710" s="54" t="s">
        <v>902</v>
      </c>
      <c r="E710" s="55">
        <v>0</v>
      </c>
      <c r="F710" s="56">
        <v>5630</v>
      </c>
      <c r="G710" s="55">
        <f>F710-E710</f>
        <v>5630</v>
      </c>
      <c r="H710" s="56" t="str">
        <f>IF(E710=0,"***",F710/E710)</f>
        <v>***</v>
      </c>
    </row>
    <row r="711" spans="1:8" ht="12.75">
      <c r="A711" s="24" t="s">
        <v>60</v>
      </c>
      <c r="B711" s="57"/>
      <c r="C711" s="58"/>
      <c r="D711" s="59" t="s">
        <v>903</v>
      </c>
      <c r="E711" s="60"/>
      <c r="F711" s="61">
        <v>5630</v>
      </c>
      <c r="G711" s="60"/>
      <c r="H711" s="61"/>
    </row>
    <row r="712" spans="1:8" ht="12.75">
      <c r="A712" s="24" t="s">
        <v>60</v>
      </c>
      <c r="B712" s="52" t="s">
        <v>1373</v>
      </c>
      <c r="C712" s="53" t="s">
        <v>901</v>
      </c>
      <c r="D712" s="54" t="s">
        <v>902</v>
      </c>
      <c r="E712" s="55">
        <v>0</v>
      </c>
      <c r="F712" s="56">
        <v>2883</v>
      </c>
      <c r="G712" s="55">
        <f>F712-E712</f>
        <v>2883</v>
      </c>
      <c r="H712" s="56" t="str">
        <f>IF(E712=0,"***",F712/E712)</f>
        <v>***</v>
      </c>
    </row>
    <row r="713" spans="1:8" ht="12.75">
      <c r="A713" s="24" t="s">
        <v>60</v>
      </c>
      <c r="B713" s="57"/>
      <c r="C713" s="58"/>
      <c r="D713" s="59" t="s">
        <v>903</v>
      </c>
      <c r="E713" s="60"/>
      <c r="F713" s="61">
        <v>2883</v>
      </c>
      <c r="G713" s="60"/>
      <c r="H713" s="61"/>
    </row>
    <row r="714" spans="1:8" ht="12.75">
      <c r="A714" s="24" t="s">
        <v>60</v>
      </c>
      <c r="B714" s="52" t="s">
        <v>1374</v>
      </c>
      <c r="C714" s="53" t="s">
        <v>901</v>
      </c>
      <c r="D714" s="54" t="s">
        <v>902</v>
      </c>
      <c r="E714" s="55">
        <v>0</v>
      </c>
      <c r="F714" s="56">
        <v>3584</v>
      </c>
      <c r="G714" s="55">
        <f>F714-E714</f>
        <v>3584</v>
      </c>
      <c r="H714" s="56" t="str">
        <f>IF(E714=0,"***",F714/E714)</f>
        <v>***</v>
      </c>
    </row>
    <row r="715" spans="1:8" ht="12.75">
      <c r="A715" s="24" t="s">
        <v>60</v>
      </c>
      <c r="B715" s="57"/>
      <c r="C715" s="58"/>
      <c r="D715" s="59" t="s">
        <v>903</v>
      </c>
      <c r="E715" s="60"/>
      <c r="F715" s="61">
        <v>3584</v>
      </c>
      <c r="G715" s="60"/>
      <c r="H715" s="61"/>
    </row>
    <row r="716" spans="1:8" ht="12.75">
      <c r="A716" s="24" t="s">
        <v>60</v>
      </c>
      <c r="B716" s="52" t="s">
        <v>1375</v>
      </c>
      <c r="C716" s="53" t="s">
        <v>901</v>
      </c>
      <c r="D716" s="54" t="s">
        <v>902</v>
      </c>
      <c r="E716" s="55">
        <v>0</v>
      </c>
      <c r="F716" s="56">
        <v>3747</v>
      </c>
      <c r="G716" s="55">
        <f>F716-E716</f>
        <v>3747</v>
      </c>
      <c r="H716" s="56" t="str">
        <f>IF(E716=0,"***",F716/E716)</f>
        <v>***</v>
      </c>
    </row>
    <row r="717" spans="1:8" ht="12.75">
      <c r="A717" s="24" t="s">
        <v>60</v>
      </c>
      <c r="B717" s="57"/>
      <c r="C717" s="58"/>
      <c r="D717" s="59" t="s">
        <v>903</v>
      </c>
      <c r="E717" s="60"/>
      <c r="F717" s="61">
        <v>3747</v>
      </c>
      <c r="G717" s="60"/>
      <c r="H717" s="61"/>
    </row>
    <row r="718" spans="1:8" ht="12.75">
      <c r="A718" s="24" t="s">
        <v>60</v>
      </c>
      <c r="B718" s="52" t="s">
        <v>1376</v>
      </c>
      <c r="C718" s="53" t="s">
        <v>901</v>
      </c>
      <c r="D718" s="54" t="s">
        <v>902</v>
      </c>
      <c r="E718" s="55">
        <v>0</v>
      </c>
      <c r="F718" s="56">
        <v>2801</v>
      </c>
      <c r="G718" s="55">
        <f>F718-E718</f>
        <v>2801</v>
      </c>
      <c r="H718" s="56" t="str">
        <f>IF(E718=0,"***",F718/E718)</f>
        <v>***</v>
      </c>
    </row>
    <row r="719" spans="1:8" ht="12.75">
      <c r="A719" s="24" t="s">
        <v>60</v>
      </c>
      <c r="B719" s="57"/>
      <c r="C719" s="58"/>
      <c r="D719" s="59" t="s">
        <v>903</v>
      </c>
      <c r="E719" s="60"/>
      <c r="F719" s="61">
        <v>2801</v>
      </c>
      <c r="G719" s="60"/>
      <c r="H719" s="61"/>
    </row>
    <row r="720" spans="1:8" ht="12.75">
      <c r="A720" s="24" t="s">
        <v>60</v>
      </c>
      <c r="B720" s="52" t="s">
        <v>1377</v>
      </c>
      <c r="C720" s="53" t="s">
        <v>901</v>
      </c>
      <c r="D720" s="54" t="s">
        <v>902</v>
      </c>
      <c r="E720" s="55">
        <v>0</v>
      </c>
      <c r="F720" s="56">
        <v>2221</v>
      </c>
      <c r="G720" s="55">
        <f>F720-E720</f>
        <v>2221</v>
      </c>
      <c r="H720" s="56" t="str">
        <f>IF(E720=0,"***",F720/E720)</f>
        <v>***</v>
      </c>
    </row>
    <row r="721" spans="1:8" ht="12.75">
      <c r="A721" s="24" t="s">
        <v>60</v>
      </c>
      <c r="B721" s="57"/>
      <c r="C721" s="58"/>
      <c r="D721" s="59" t="s">
        <v>903</v>
      </c>
      <c r="E721" s="60"/>
      <c r="F721" s="61">
        <v>2221</v>
      </c>
      <c r="G721" s="60"/>
      <c r="H721" s="61"/>
    </row>
    <row r="722" spans="1:8" ht="12.75">
      <c r="A722" s="24" t="s">
        <v>60</v>
      </c>
      <c r="B722" s="52" t="s">
        <v>1378</v>
      </c>
      <c r="C722" s="53" t="s">
        <v>901</v>
      </c>
      <c r="D722" s="54" t="s">
        <v>902</v>
      </c>
      <c r="E722" s="55">
        <v>0</v>
      </c>
      <c r="F722" s="56">
        <v>4843</v>
      </c>
      <c r="G722" s="55">
        <f>F722-E722</f>
        <v>4843</v>
      </c>
      <c r="H722" s="56" t="str">
        <f>IF(E722=0,"***",F722/E722)</f>
        <v>***</v>
      </c>
    </row>
    <row r="723" spans="1:8" ht="12.75">
      <c r="A723" s="24" t="s">
        <v>60</v>
      </c>
      <c r="B723" s="57"/>
      <c r="C723" s="58"/>
      <c r="D723" s="59" t="s">
        <v>903</v>
      </c>
      <c r="E723" s="60"/>
      <c r="F723" s="61">
        <v>4843</v>
      </c>
      <c r="G723" s="60"/>
      <c r="H723" s="61"/>
    </row>
    <row r="724" spans="1:8" ht="12.75">
      <c r="A724" s="24" t="s">
        <v>60</v>
      </c>
      <c r="B724" s="52" t="s">
        <v>1379</v>
      </c>
      <c r="C724" s="53" t="s">
        <v>901</v>
      </c>
      <c r="D724" s="54" t="s">
        <v>902</v>
      </c>
      <c r="E724" s="55">
        <v>0</v>
      </c>
      <c r="F724" s="56">
        <v>3368</v>
      </c>
      <c r="G724" s="55">
        <f>F724-E724</f>
        <v>3368</v>
      </c>
      <c r="H724" s="56" t="str">
        <f>IF(E724=0,"***",F724/E724)</f>
        <v>***</v>
      </c>
    </row>
    <row r="725" spans="1:8" ht="12.75">
      <c r="A725" s="24" t="s">
        <v>60</v>
      </c>
      <c r="B725" s="57"/>
      <c r="C725" s="58"/>
      <c r="D725" s="59" t="s">
        <v>903</v>
      </c>
      <c r="E725" s="60"/>
      <c r="F725" s="61">
        <v>3368</v>
      </c>
      <c r="G725" s="60"/>
      <c r="H725" s="61"/>
    </row>
    <row r="726" spans="1:8" ht="12.75">
      <c r="A726" s="24" t="s">
        <v>60</v>
      </c>
      <c r="B726" s="52" t="s">
        <v>1380</v>
      </c>
      <c r="C726" s="53" t="s">
        <v>901</v>
      </c>
      <c r="D726" s="54" t="s">
        <v>902</v>
      </c>
      <c r="E726" s="55">
        <v>0</v>
      </c>
      <c r="F726" s="56">
        <v>4285</v>
      </c>
      <c r="G726" s="55">
        <f>F726-E726</f>
        <v>4285</v>
      </c>
      <c r="H726" s="56" t="str">
        <f>IF(E726=0,"***",F726/E726)</f>
        <v>***</v>
      </c>
    </row>
    <row r="727" spans="1:8" ht="12.75">
      <c r="A727" s="24" t="s">
        <v>60</v>
      </c>
      <c r="B727" s="57"/>
      <c r="C727" s="58"/>
      <c r="D727" s="59" t="s">
        <v>903</v>
      </c>
      <c r="E727" s="60"/>
      <c r="F727" s="61">
        <v>4285</v>
      </c>
      <c r="G727" s="60"/>
      <c r="H727" s="61"/>
    </row>
    <row r="728" spans="1:8" ht="12.75">
      <c r="A728" s="24" t="s">
        <v>60</v>
      </c>
      <c r="B728" s="52" t="s">
        <v>1381</v>
      </c>
      <c r="C728" s="53" t="s">
        <v>901</v>
      </c>
      <c r="D728" s="54" t="s">
        <v>902</v>
      </c>
      <c r="E728" s="55">
        <v>0</v>
      </c>
      <c r="F728" s="56">
        <v>3401</v>
      </c>
      <c r="G728" s="55">
        <f>F728-E728</f>
        <v>3401</v>
      </c>
      <c r="H728" s="56" t="str">
        <f>IF(E728=0,"***",F728/E728)</f>
        <v>***</v>
      </c>
    </row>
    <row r="729" spans="1:8" ht="12.75">
      <c r="A729" s="24" t="s">
        <v>60</v>
      </c>
      <c r="B729" s="57"/>
      <c r="C729" s="58"/>
      <c r="D729" s="59" t="s">
        <v>903</v>
      </c>
      <c r="E729" s="60"/>
      <c r="F729" s="61">
        <v>3401</v>
      </c>
      <c r="G729" s="60"/>
      <c r="H729" s="61"/>
    </row>
    <row r="730" spans="1:8" ht="12.75">
      <c r="A730" s="24" t="s">
        <v>60</v>
      </c>
      <c r="B730" s="52" t="s">
        <v>1382</v>
      </c>
      <c r="C730" s="53" t="s">
        <v>901</v>
      </c>
      <c r="D730" s="54" t="s">
        <v>902</v>
      </c>
      <c r="E730" s="55">
        <v>0</v>
      </c>
      <c r="F730" s="56">
        <v>2156</v>
      </c>
      <c r="G730" s="55">
        <f>F730-E730</f>
        <v>2156</v>
      </c>
      <c r="H730" s="56" t="str">
        <f>IF(E730=0,"***",F730/E730)</f>
        <v>***</v>
      </c>
    </row>
    <row r="731" spans="1:8" ht="12.75">
      <c r="A731" s="24" t="s">
        <v>60</v>
      </c>
      <c r="B731" s="57"/>
      <c r="C731" s="58"/>
      <c r="D731" s="59" t="s">
        <v>903</v>
      </c>
      <c r="E731" s="60"/>
      <c r="F731" s="61">
        <v>2156</v>
      </c>
      <c r="G731" s="60"/>
      <c r="H731" s="61"/>
    </row>
    <row r="732" spans="1:8" ht="12.75">
      <c r="A732" s="24" t="s">
        <v>60</v>
      </c>
      <c r="B732" s="52" t="s">
        <v>1383</v>
      </c>
      <c r="C732" s="53" t="s">
        <v>973</v>
      </c>
      <c r="D732" s="54" t="s">
        <v>974</v>
      </c>
      <c r="E732" s="55">
        <v>0</v>
      </c>
      <c r="F732" s="56">
        <v>26804</v>
      </c>
      <c r="G732" s="55">
        <f>F732-E732</f>
        <v>26804</v>
      </c>
      <c r="H732" s="56" t="str">
        <f>IF(E732=0,"***",F732/E732)</f>
        <v>***</v>
      </c>
    </row>
    <row r="733" spans="1:8" ht="12.75">
      <c r="A733" s="24" t="s">
        <v>60</v>
      </c>
      <c r="B733" s="57"/>
      <c r="C733" s="58"/>
      <c r="D733" s="59" t="s">
        <v>903</v>
      </c>
      <c r="E733" s="60"/>
      <c r="F733" s="61">
        <v>23998</v>
      </c>
      <c r="G733" s="60"/>
      <c r="H733" s="61"/>
    </row>
    <row r="734" spans="1:8" ht="12.75">
      <c r="A734" s="24" t="s">
        <v>60</v>
      </c>
      <c r="B734" s="57"/>
      <c r="C734" s="58"/>
      <c r="D734" s="59" t="s">
        <v>2097</v>
      </c>
      <c r="E734" s="60"/>
      <c r="F734" s="61">
        <v>2806</v>
      </c>
      <c r="G734" s="60"/>
      <c r="H734" s="61"/>
    </row>
    <row r="735" spans="1:8" ht="12.75">
      <c r="A735" s="24" t="s">
        <v>60</v>
      </c>
      <c r="B735" s="52" t="s">
        <v>1384</v>
      </c>
      <c r="C735" s="53" t="s">
        <v>973</v>
      </c>
      <c r="D735" s="54" t="s">
        <v>974</v>
      </c>
      <c r="E735" s="55">
        <v>0</v>
      </c>
      <c r="F735" s="56">
        <v>22773</v>
      </c>
      <c r="G735" s="55">
        <f>F735-E735</f>
        <v>22773</v>
      </c>
      <c r="H735" s="56" t="str">
        <f>IF(E735=0,"***",F735/E735)</f>
        <v>***</v>
      </c>
    </row>
    <row r="736" spans="1:8" ht="12.75">
      <c r="A736" s="24" t="s">
        <v>60</v>
      </c>
      <c r="B736" s="57"/>
      <c r="C736" s="58"/>
      <c r="D736" s="59" t="s">
        <v>903</v>
      </c>
      <c r="E736" s="60"/>
      <c r="F736" s="61">
        <v>18652</v>
      </c>
      <c r="G736" s="60"/>
      <c r="H736" s="61"/>
    </row>
    <row r="737" spans="1:8" ht="12.75">
      <c r="A737" s="24" t="s">
        <v>60</v>
      </c>
      <c r="B737" s="57"/>
      <c r="C737" s="58"/>
      <c r="D737" s="59" t="s">
        <v>2097</v>
      </c>
      <c r="E737" s="60"/>
      <c r="F737" s="61">
        <v>4121</v>
      </c>
      <c r="G737" s="60"/>
      <c r="H737" s="61"/>
    </row>
    <row r="738" spans="1:8" ht="12.75">
      <c r="A738" s="24" t="s">
        <v>60</v>
      </c>
      <c r="B738" s="52" t="s">
        <v>1385</v>
      </c>
      <c r="C738" s="53" t="s">
        <v>973</v>
      </c>
      <c r="D738" s="54" t="s">
        <v>974</v>
      </c>
      <c r="E738" s="55">
        <v>0</v>
      </c>
      <c r="F738" s="56">
        <v>24654</v>
      </c>
      <c r="G738" s="55">
        <f>F738-E738</f>
        <v>24654</v>
      </c>
      <c r="H738" s="56" t="str">
        <f>IF(E738=0,"***",F738/E738)</f>
        <v>***</v>
      </c>
    </row>
    <row r="739" spans="1:8" ht="12.75">
      <c r="A739" s="24" t="s">
        <v>60</v>
      </c>
      <c r="B739" s="57"/>
      <c r="C739" s="58"/>
      <c r="D739" s="59" t="s">
        <v>903</v>
      </c>
      <c r="E739" s="60"/>
      <c r="F739" s="61">
        <v>21041</v>
      </c>
      <c r="G739" s="60"/>
      <c r="H739" s="61"/>
    </row>
    <row r="740" spans="1:8" ht="12.75">
      <c r="A740" s="24" t="s">
        <v>60</v>
      </c>
      <c r="B740" s="57"/>
      <c r="C740" s="58"/>
      <c r="D740" s="59" t="s">
        <v>2097</v>
      </c>
      <c r="E740" s="60"/>
      <c r="F740" s="61">
        <v>3613</v>
      </c>
      <c r="G740" s="60"/>
      <c r="H740" s="61"/>
    </row>
    <row r="741" spans="1:8" ht="12.75">
      <c r="A741" s="24" t="s">
        <v>60</v>
      </c>
      <c r="B741" s="52" t="s">
        <v>1386</v>
      </c>
      <c r="C741" s="53" t="s">
        <v>973</v>
      </c>
      <c r="D741" s="54" t="s">
        <v>974</v>
      </c>
      <c r="E741" s="55">
        <v>0</v>
      </c>
      <c r="F741" s="56">
        <v>23161</v>
      </c>
      <c r="G741" s="55">
        <f>F741-E741</f>
        <v>23161</v>
      </c>
      <c r="H741" s="56" t="str">
        <f>IF(E741=0,"***",F741/E741)</f>
        <v>***</v>
      </c>
    </row>
    <row r="742" spans="1:8" ht="12.75">
      <c r="A742" s="24" t="s">
        <v>60</v>
      </c>
      <c r="B742" s="57"/>
      <c r="C742" s="58"/>
      <c r="D742" s="59" t="s">
        <v>903</v>
      </c>
      <c r="E742" s="60"/>
      <c r="F742" s="61">
        <v>19197</v>
      </c>
      <c r="G742" s="60"/>
      <c r="H742" s="61"/>
    </row>
    <row r="743" spans="1:8" ht="12.75">
      <c r="A743" s="24" t="s">
        <v>60</v>
      </c>
      <c r="B743" s="57"/>
      <c r="C743" s="58"/>
      <c r="D743" s="59" t="s">
        <v>2097</v>
      </c>
      <c r="E743" s="60"/>
      <c r="F743" s="61">
        <v>3964</v>
      </c>
      <c r="G743" s="60"/>
      <c r="H743" s="61"/>
    </row>
    <row r="744" spans="1:8" ht="12.75">
      <c r="A744" s="24" t="s">
        <v>60</v>
      </c>
      <c r="B744" s="52" t="s">
        <v>1387</v>
      </c>
      <c r="C744" s="53" t="s">
        <v>973</v>
      </c>
      <c r="D744" s="54" t="s">
        <v>974</v>
      </c>
      <c r="E744" s="55">
        <v>0</v>
      </c>
      <c r="F744" s="56">
        <v>25814</v>
      </c>
      <c r="G744" s="55">
        <f>F744-E744</f>
        <v>25814</v>
      </c>
      <c r="H744" s="56" t="str">
        <f>IF(E744=0,"***",F744/E744)</f>
        <v>***</v>
      </c>
    </row>
    <row r="745" spans="1:8" ht="12.75">
      <c r="A745" s="24" t="s">
        <v>60</v>
      </c>
      <c r="B745" s="57"/>
      <c r="C745" s="58"/>
      <c r="D745" s="59" t="s">
        <v>903</v>
      </c>
      <c r="E745" s="60"/>
      <c r="F745" s="61">
        <v>21441</v>
      </c>
      <c r="G745" s="60"/>
      <c r="H745" s="61"/>
    </row>
    <row r="746" spans="1:8" ht="12.75">
      <c r="A746" s="24" t="s">
        <v>60</v>
      </c>
      <c r="B746" s="57"/>
      <c r="C746" s="58"/>
      <c r="D746" s="59" t="s">
        <v>2097</v>
      </c>
      <c r="E746" s="60"/>
      <c r="F746" s="61">
        <v>4373</v>
      </c>
      <c r="G746" s="60"/>
      <c r="H746" s="61"/>
    </row>
    <row r="747" spans="1:8" ht="12.75">
      <c r="A747" s="24" t="s">
        <v>60</v>
      </c>
      <c r="B747" s="52" t="s">
        <v>1388</v>
      </c>
      <c r="C747" s="53" t="s">
        <v>973</v>
      </c>
      <c r="D747" s="54" t="s">
        <v>974</v>
      </c>
      <c r="E747" s="55">
        <v>0</v>
      </c>
      <c r="F747" s="56">
        <v>22619</v>
      </c>
      <c r="G747" s="55">
        <f>F747-E747</f>
        <v>22619</v>
      </c>
      <c r="H747" s="56" t="str">
        <f>IF(E747=0,"***",F747/E747)</f>
        <v>***</v>
      </c>
    </row>
    <row r="748" spans="1:8" ht="12.75">
      <c r="A748" s="24" t="s">
        <v>60</v>
      </c>
      <c r="B748" s="57"/>
      <c r="C748" s="58"/>
      <c r="D748" s="59" t="s">
        <v>903</v>
      </c>
      <c r="E748" s="60"/>
      <c r="F748" s="61">
        <v>19702</v>
      </c>
      <c r="G748" s="60"/>
      <c r="H748" s="61"/>
    </row>
    <row r="749" spans="1:8" ht="12.75">
      <c r="A749" s="24" t="s">
        <v>60</v>
      </c>
      <c r="B749" s="57"/>
      <c r="C749" s="58"/>
      <c r="D749" s="59" t="s">
        <v>2097</v>
      </c>
      <c r="E749" s="60"/>
      <c r="F749" s="61">
        <v>2917</v>
      </c>
      <c r="G749" s="60"/>
      <c r="H749" s="61"/>
    </row>
    <row r="750" spans="1:8" ht="12.75">
      <c r="A750" s="24" t="s">
        <v>60</v>
      </c>
      <c r="B750" s="52" t="s">
        <v>1389</v>
      </c>
      <c r="C750" s="53" t="s">
        <v>973</v>
      </c>
      <c r="D750" s="54" t="s">
        <v>974</v>
      </c>
      <c r="E750" s="55">
        <v>0</v>
      </c>
      <c r="F750" s="56">
        <v>25514</v>
      </c>
      <c r="G750" s="55">
        <f>F750-E750</f>
        <v>25514</v>
      </c>
      <c r="H750" s="56" t="str">
        <f>IF(E750=0,"***",F750/E750)</f>
        <v>***</v>
      </c>
    </row>
    <row r="751" spans="1:8" ht="12.75">
      <c r="A751" s="24" t="s">
        <v>60</v>
      </c>
      <c r="B751" s="57"/>
      <c r="C751" s="58"/>
      <c r="D751" s="59" t="s">
        <v>903</v>
      </c>
      <c r="E751" s="60"/>
      <c r="F751" s="61">
        <v>19771</v>
      </c>
      <c r="G751" s="60"/>
      <c r="H751" s="61"/>
    </row>
    <row r="752" spans="1:8" ht="12.75">
      <c r="A752" s="24" t="s">
        <v>60</v>
      </c>
      <c r="B752" s="57"/>
      <c r="C752" s="58"/>
      <c r="D752" s="59" t="s">
        <v>2097</v>
      </c>
      <c r="E752" s="60"/>
      <c r="F752" s="61">
        <v>5743</v>
      </c>
      <c r="G752" s="60"/>
      <c r="H752" s="61"/>
    </row>
    <row r="753" spans="1:8" ht="12.75">
      <c r="A753" s="24" t="s">
        <v>60</v>
      </c>
      <c r="B753" s="52" t="s">
        <v>1390</v>
      </c>
      <c r="C753" s="53" t="s">
        <v>973</v>
      </c>
      <c r="D753" s="54" t="s">
        <v>974</v>
      </c>
      <c r="E753" s="55">
        <v>0</v>
      </c>
      <c r="F753" s="56">
        <v>25170</v>
      </c>
      <c r="G753" s="55">
        <f>F753-E753</f>
        <v>25170</v>
      </c>
      <c r="H753" s="56" t="str">
        <f>IF(E753=0,"***",F753/E753)</f>
        <v>***</v>
      </c>
    </row>
    <row r="754" spans="1:8" ht="12.75">
      <c r="A754" s="24" t="s">
        <v>60</v>
      </c>
      <c r="B754" s="57"/>
      <c r="C754" s="58"/>
      <c r="D754" s="59" t="s">
        <v>903</v>
      </c>
      <c r="E754" s="60"/>
      <c r="F754" s="61">
        <v>22079</v>
      </c>
      <c r="G754" s="60"/>
      <c r="H754" s="61"/>
    </row>
    <row r="755" spans="1:8" ht="12.75">
      <c r="A755" s="24" t="s">
        <v>60</v>
      </c>
      <c r="B755" s="57"/>
      <c r="C755" s="58"/>
      <c r="D755" s="59" t="s">
        <v>2097</v>
      </c>
      <c r="E755" s="60"/>
      <c r="F755" s="61">
        <v>3091</v>
      </c>
      <c r="G755" s="60"/>
      <c r="H755" s="61"/>
    </row>
    <row r="756" spans="1:8" ht="12.75">
      <c r="A756" s="24" t="s">
        <v>60</v>
      </c>
      <c r="B756" s="52" t="s">
        <v>1391</v>
      </c>
      <c r="C756" s="53" t="s">
        <v>973</v>
      </c>
      <c r="D756" s="54" t="s">
        <v>974</v>
      </c>
      <c r="E756" s="55">
        <v>0</v>
      </c>
      <c r="F756" s="56">
        <v>34524</v>
      </c>
      <c r="G756" s="55">
        <f>F756-E756</f>
        <v>34524</v>
      </c>
      <c r="H756" s="56" t="str">
        <f>IF(E756=0,"***",F756/E756)</f>
        <v>***</v>
      </c>
    </row>
    <row r="757" spans="1:8" ht="12.75">
      <c r="A757" s="24" t="s">
        <v>60</v>
      </c>
      <c r="B757" s="57"/>
      <c r="C757" s="58"/>
      <c r="D757" s="59" t="s">
        <v>903</v>
      </c>
      <c r="E757" s="60"/>
      <c r="F757" s="61">
        <v>30639</v>
      </c>
      <c r="G757" s="60"/>
      <c r="H757" s="61"/>
    </row>
    <row r="758" spans="1:8" ht="12.75">
      <c r="A758" s="24" t="s">
        <v>60</v>
      </c>
      <c r="B758" s="57"/>
      <c r="C758" s="58"/>
      <c r="D758" s="59" t="s">
        <v>2097</v>
      </c>
      <c r="E758" s="60"/>
      <c r="F758" s="61">
        <v>3885</v>
      </c>
      <c r="G758" s="60"/>
      <c r="H758" s="61"/>
    </row>
    <row r="759" spans="1:8" ht="12.75">
      <c r="A759" s="24" t="s">
        <v>60</v>
      </c>
      <c r="B759" s="52" t="s">
        <v>1392</v>
      </c>
      <c r="C759" s="53" t="s">
        <v>973</v>
      </c>
      <c r="D759" s="54" t="s">
        <v>974</v>
      </c>
      <c r="E759" s="55">
        <v>0</v>
      </c>
      <c r="F759" s="56">
        <v>20276</v>
      </c>
      <c r="G759" s="55">
        <f>F759-E759</f>
        <v>20276</v>
      </c>
      <c r="H759" s="56" t="str">
        <f>IF(E759=0,"***",F759/E759)</f>
        <v>***</v>
      </c>
    </row>
    <row r="760" spans="1:8" ht="12.75">
      <c r="A760" s="24" t="s">
        <v>60</v>
      </c>
      <c r="B760" s="57"/>
      <c r="C760" s="58"/>
      <c r="D760" s="59" t="s">
        <v>903</v>
      </c>
      <c r="E760" s="60"/>
      <c r="F760" s="61">
        <v>17767</v>
      </c>
      <c r="G760" s="60"/>
      <c r="H760" s="61"/>
    </row>
    <row r="761" spans="1:8" ht="12.75">
      <c r="A761" s="24" t="s">
        <v>60</v>
      </c>
      <c r="B761" s="57"/>
      <c r="C761" s="58"/>
      <c r="D761" s="59" t="s">
        <v>2097</v>
      </c>
      <c r="E761" s="60"/>
      <c r="F761" s="61">
        <v>2509</v>
      </c>
      <c r="G761" s="60"/>
      <c r="H761" s="61"/>
    </row>
    <row r="762" spans="1:8" ht="12.75">
      <c r="A762" s="24" t="s">
        <v>60</v>
      </c>
      <c r="B762" s="52" t="s">
        <v>1393</v>
      </c>
      <c r="C762" s="53" t="s">
        <v>979</v>
      </c>
      <c r="D762" s="54" t="s">
        <v>980</v>
      </c>
      <c r="E762" s="55">
        <v>0</v>
      </c>
      <c r="F762" s="56">
        <v>22066</v>
      </c>
      <c r="G762" s="55">
        <f>F762-E762</f>
        <v>22066</v>
      </c>
      <c r="H762" s="56" t="str">
        <f>IF(E762=0,"***",F762/E762)</f>
        <v>***</v>
      </c>
    </row>
    <row r="763" spans="1:8" ht="12.75">
      <c r="A763" s="24" t="s">
        <v>60</v>
      </c>
      <c r="B763" s="57"/>
      <c r="C763" s="58"/>
      <c r="D763" s="59" t="s">
        <v>903</v>
      </c>
      <c r="E763" s="60"/>
      <c r="F763" s="61">
        <v>18788</v>
      </c>
      <c r="G763" s="60"/>
      <c r="H763" s="61"/>
    </row>
    <row r="764" spans="1:8" ht="12.75">
      <c r="A764" s="24" t="s">
        <v>60</v>
      </c>
      <c r="B764" s="57"/>
      <c r="C764" s="58"/>
      <c r="D764" s="59" t="s">
        <v>2097</v>
      </c>
      <c r="E764" s="60"/>
      <c r="F764" s="61">
        <v>3278</v>
      </c>
      <c r="G764" s="60"/>
      <c r="H764" s="61"/>
    </row>
    <row r="765" spans="1:8" ht="12.75">
      <c r="A765" s="24" t="s">
        <v>60</v>
      </c>
      <c r="B765" s="52" t="s">
        <v>1394</v>
      </c>
      <c r="C765" s="53" t="s">
        <v>979</v>
      </c>
      <c r="D765" s="54" t="s">
        <v>980</v>
      </c>
      <c r="E765" s="55">
        <v>0</v>
      </c>
      <c r="F765" s="56">
        <v>15863</v>
      </c>
      <c r="G765" s="55">
        <f>F765-E765</f>
        <v>15863</v>
      </c>
      <c r="H765" s="56" t="str">
        <f>IF(E765=0,"***",F765/E765)</f>
        <v>***</v>
      </c>
    </row>
    <row r="766" spans="1:8" ht="12.75">
      <c r="A766" s="24" t="s">
        <v>60</v>
      </c>
      <c r="B766" s="57"/>
      <c r="C766" s="58"/>
      <c r="D766" s="59" t="s">
        <v>903</v>
      </c>
      <c r="E766" s="60"/>
      <c r="F766" s="61">
        <v>13101</v>
      </c>
      <c r="G766" s="60"/>
      <c r="H766" s="61"/>
    </row>
    <row r="767" spans="1:8" ht="12.75">
      <c r="A767" s="24" t="s">
        <v>60</v>
      </c>
      <c r="B767" s="57"/>
      <c r="C767" s="58"/>
      <c r="D767" s="59" t="s">
        <v>2097</v>
      </c>
      <c r="E767" s="60"/>
      <c r="F767" s="61">
        <v>2762</v>
      </c>
      <c r="G767" s="60"/>
      <c r="H767" s="61"/>
    </row>
    <row r="768" spans="1:8" ht="12.75">
      <c r="A768" s="24" t="s">
        <v>60</v>
      </c>
      <c r="B768" s="52" t="s">
        <v>2067</v>
      </c>
      <c r="C768" s="53" t="s">
        <v>993</v>
      </c>
      <c r="D768" s="54" t="s">
        <v>994</v>
      </c>
      <c r="E768" s="55">
        <v>0</v>
      </c>
      <c r="F768" s="56">
        <v>342961.2</v>
      </c>
      <c r="G768" s="55">
        <f>F768-E768</f>
        <v>342961.2</v>
      </c>
      <c r="H768" s="56" t="str">
        <f>IF(E768=0,"***",F768/E768)</f>
        <v>***</v>
      </c>
    </row>
    <row r="769" spans="1:8" ht="12.75">
      <c r="A769" s="24" t="s">
        <v>60</v>
      </c>
      <c r="B769" s="57"/>
      <c r="C769" s="58"/>
      <c r="D769" s="59" t="s">
        <v>1980</v>
      </c>
      <c r="E769" s="60"/>
      <c r="F769" s="61">
        <v>342961.2</v>
      </c>
      <c r="G769" s="60"/>
      <c r="H769" s="61"/>
    </row>
    <row r="770" spans="1:8" ht="12.75">
      <c r="A770" s="24" t="s">
        <v>60</v>
      </c>
      <c r="B770" s="52" t="s">
        <v>1395</v>
      </c>
      <c r="C770" s="53" t="s">
        <v>1396</v>
      </c>
      <c r="D770" s="54" t="s">
        <v>1397</v>
      </c>
      <c r="E770" s="55">
        <v>0</v>
      </c>
      <c r="F770" s="56">
        <v>12333</v>
      </c>
      <c r="G770" s="55">
        <f>F770-E770</f>
        <v>12333</v>
      </c>
      <c r="H770" s="56" t="str">
        <f>IF(E770=0,"***",F770/E770)</f>
        <v>***</v>
      </c>
    </row>
    <row r="771" spans="1:8" ht="12.75">
      <c r="A771" s="24" t="s">
        <v>60</v>
      </c>
      <c r="B771" s="57"/>
      <c r="C771" s="58"/>
      <c r="D771" s="59" t="s">
        <v>903</v>
      </c>
      <c r="E771" s="60"/>
      <c r="F771" s="61">
        <v>10161</v>
      </c>
      <c r="G771" s="60"/>
      <c r="H771" s="61"/>
    </row>
    <row r="772" spans="1:8" ht="12.75">
      <c r="A772" s="24" t="s">
        <v>60</v>
      </c>
      <c r="B772" s="57"/>
      <c r="C772" s="58"/>
      <c r="D772" s="59" t="s">
        <v>2097</v>
      </c>
      <c r="E772" s="60"/>
      <c r="F772" s="61">
        <v>2172</v>
      </c>
      <c r="G772" s="60"/>
      <c r="H772" s="61"/>
    </row>
    <row r="773" spans="1:8" ht="12.75">
      <c r="A773" s="24" t="s">
        <v>60</v>
      </c>
      <c r="B773" s="52" t="s">
        <v>1398</v>
      </c>
      <c r="C773" s="53" t="s">
        <v>1396</v>
      </c>
      <c r="D773" s="54" t="s">
        <v>1397</v>
      </c>
      <c r="E773" s="55">
        <v>0</v>
      </c>
      <c r="F773" s="56">
        <v>5798</v>
      </c>
      <c r="G773" s="55">
        <f>F773-E773</f>
        <v>5798</v>
      </c>
      <c r="H773" s="56" t="str">
        <f>IF(E773=0,"***",F773/E773)</f>
        <v>***</v>
      </c>
    </row>
    <row r="774" spans="1:8" ht="12.75">
      <c r="A774" s="24" t="s">
        <v>60</v>
      </c>
      <c r="B774" s="57"/>
      <c r="C774" s="58"/>
      <c r="D774" s="59" t="s">
        <v>903</v>
      </c>
      <c r="E774" s="60"/>
      <c r="F774" s="61">
        <v>5255</v>
      </c>
      <c r="G774" s="60"/>
      <c r="H774" s="61"/>
    </row>
    <row r="775" spans="1:8" ht="12.75">
      <c r="A775" s="24" t="s">
        <v>60</v>
      </c>
      <c r="B775" s="57"/>
      <c r="C775" s="58"/>
      <c r="D775" s="59" t="s">
        <v>2097</v>
      </c>
      <c r="E775" s="60"/>
      <c r="F775" s="61">
        <v>543</v>
      </c>
      <c r="G775" s="60"/>
      <c r="H775" s="61"/>
    </row>
    <row r="776" spans="1:8" ht="12.75">
      <c r="A776" s="24" t="s">
        <v>60</v>
      </c>
      <c r="B776" s="52" t="s">
        <v>1399</v>
      </c>
      <c r="C776" s="53" t="s">
        <v>1396</v>
      </c>
      <c r="D776" s="54" t="s">
        <v>1397</v>
      </c>
      <c r="E776" s="55">
        <v>0</v>
      </c>
      <c r="F776" s="56">
        <v>7060</v>
      </c>
      <c r="G776" s="55">
        <f>F776-E776</f>
        <v>7060</v>
      </c>
      <c r="H776" s="56" t="str">
        <f>IF(E776=0,"***",F776/E776)</f>
        <v>***</v>
      </c>
    </row>
    <row r="777" spans="1:8" ht="12.75">
      <c r="A777" s="24" t="s">
        <v>60</v>
      </c>
      <c r="B777" s="57"/>
      <c r="C777" s="58"/>
      <c r="D777" s="59" t="s">
        <v>903</v>
      </c>
      <c r="E777" s="60"/>
      <c r="F777" s="61">
        <v>6147</v>
      </c>
      <c r="G777" s="60"/>
      <c r="H777" s="61"/>
    </row>
    <row r="778" spans="1:8" ht="12.75">
      <c r="A778" s="24" t="s">
        <v>60</v>
      </c>
      <c r="B778" s="57"/>
      <c r="C778" s="58"/>
      <c r="D778" s="59" t="s">
        <v>2097</v>
      </c>
      <c r="E778" s="60"/>
      <c r="F778" s="61">
        <v>913</v>
      </c>
      <c r="G778" s="60"/>
      <c r="H778" s="61"/>
    </row>
    <row r="779" spans="1:8" ht="12.75">
      <c r="A779" s="24" t="s">
        <v>60</v>
      </c>
      <c r="B779" s="52" t="s">
        <v>1400</v>
      </c>
      <c r="C779" s="53" t="s">
        <v>1396</v>
      </c>
      <c r="D779" s="54" t="s">
        <v>1397</v>
      </c>
      <c r="E779" s="55">
        <v>0</v>
      </c>
      <c r="F779" s="56">
        <v>10442</v>
      </c>
      <c r="G779" s="55">
        <f>F779-E779</f>
        <v>10442</v>
      </c>
      <c r="H779" s="56" t="str">
        <f>IF(E779=0,"***",F779/E779)</f>
        <v>***</v>
      </c>
    </row>
    <row r="780" spans="1:8" ht="12.75">
      <c r="A780" s="24" t="s">
        <v>60</v>
      </c>
      <c r="B780" s="57"/>
      <c r="C780" s="58"/>
      <c r="D780" s="59" t="s">
        <v>903</v>
      </c>
      <c r="E780" s="60"/>
      <c r="F780" s="61">
        <v>9201</v>
      </c>
      <c r="G780" s="60"/>
      <c r="H780" s="61"/>
    </row>
    <row r="781" spans="1:8" ht="12.75">
      <c r="A781" s="24" t="s">
        <v>60</v>
      </c>
      <c r="B781" s="57"/>
      <c r="C781" s="58"/>
      <c r="D781" s="59" t="s">
        <v>2097</v>
      </c>
      <c r="E781" s="60"/>
      <c r="F781" s="61">
        <v>1241</v>
      </c>
      <c r="G781" s="60"/>
      <c r="H781" s="61"/>
    </row>
    <row r="782" spans="1:8" ht="12.75">
      <c r="A782" s="24" t="s">
        <v>60</v>
      </c>
      <c r="B782" s="52" t="s">
        <v>1401</v>
      </c>
      <c r="C782" s="53" t="s">
        <v>1396</v>
      </c>
      <c r="D782" s="54" t="s">
        <v>1397</v>
      </c>
      <c r="E782" s="55">
        <v>0</v>
      </c>
      <c r="F782" s="56">
        <v>6373</v>
      </c>
      <c r="G782" s="55">
        <f>F782-E782</f>
        <v>6373</v>
      </c>
      <c r="H782" s="56" t="str">
        <f>IF(E782=0,"***",F782/E782)</f>
        <v>***</v>
      </c>
    </row>
    <row r="783" spans="1:8" ht="12.75">
      <c r="A783" s="24" t="s">
        <v>60</v>
      </c>
      <c r="B783" s="57"/>
      <c r="C783" s="58"/>
      <c r="D783" s="59" t="s">
        <v>903</v>
      </c>
      <c r="E783" s="60"/>
      <c r="F783" s="61">
        <v>5478</v>
      </c>
      <c r="G783" s="60"/>
      <c r="H783" s="61"/>
    </row>
    <row r="784" spans="1:8" ht="12.75">
      <c r="A784" s="24" t="s">
        <v>60</v>
      </c>
      <c r="B784" s="57"/>
      <c r="C784" s="58"/>
      <c r="D784" s="59" t="s">
        <v>2097</v>
      </c>
      <c r="E784" s="60"/>
      <c r="F784" s="61">
        <v>895</v>
      </c>
      <c r="G784" s="60"/>
      <c r="H784" s="61"/>
    </row>
    <row r="785" spans="1:8" ht="12.75">
      <c r="A785" s="24" t="s">
        <v>60</v>
      </c>
      <c r="B785" s="52" t="s">
        <v>1402</v>
      </c>
      <c r="C785" s="53" t="s">
        <v>1396</v>
      </c>
      <c r="D785" s="54" t="s">
        <v>1397</v>
      </c>
      <c r="E785" s="55">
        <v>0</v>
      </c>
      <c r="F785" s="56">
        <v>5369</v>
      </c>
      <c r="G785" s="55">
        <f>F785-E785</f>
        <v>5369</v>
      </c>
      <c r="H785" s="56" t="str">
        <f>IF(E785=0,"***",F785/E785)</f>
        <v>***</v>
      </c>
    </row>
    <row r="786" spans="1:8" ht="12.75">
      <c r="A786" s="24" t="s">
        <v>60</v>
      </c>
      <c r="B786" s="57"/>
      <c r="C786" s="58"/>
      <c r="D786" s="59" t="s">
        <v>903</v>
      </c>
      <c r="E786" s="60"/>
      <c r="F786" s="61">
        <v>4609</v>
      </c>
      <c r="G786" s="60"/>
      <c r="H786" s="61"/>
    </row>
    <row r="787" spans="1:8" ht="12.75">
      <c r="A787" s="24" t="s">
        <v>60</v>
      </c>
      <c r="B787" s="57"/>
      <c r="C787" s="58"/>
      <c r="D787" s="59" t="s">
        <v>2097</v>
      </c>
      <c r="E787" s="60"/>
      <c r="F787" s="61">
        <v>760</v>
      </c>
      <c r="G787" s="60"/>
      <c r="H787" s="61"/>
    </row>
    <row r="788" spans="1:8" ht="12.75">
      <c r="A788" s="24" t="s">
        <v>60</v>
      </c>
      <c r="B788" s="52" t="s">
        <v>1403</v>
      </c>
      <c r="C788" s="53" t="s">
        <v>1396</v>
      </c>
      <c r="D788" s="54" t="s">
        <v>1397</v>
      </c>
      <c r="E788" s="55">
        <v>0</v>
      </c>
      <c r="F788" s="56">
        <v>5854</v>
      </c>
      <c r="G788" s="55">
        <f>F788-E788</f>
        <v>5854</v>
      </c>
      <c r="H788" s="56" t="str">
        <f>IF(E788=0,"***",F788/E788)</f>
        <v>***</v>
      </c>
    </row>
    <row r="789" spans="1:8" ht="12.75">
      <c r="A789" s="24" t="s">
        <v>60</v>
      </c>
      <c r="B789" s="57"/>
      <c r="C789" s="58"/>
      <c r="D789" s="59" t="s">
        <v>903</v>
      </c>
      <c r="E789" s="60"/>
      <c r="F789" s="61">
        <v>4930</v>
      </c>
      <c r="G789" s="60"/>
      <c r="H789" s="61"/>
    </row>
    <row r="790" spans="1:8" ht="12.75">
      <c r="A790" s="24" t="s">
        <v>60</v>
      </c>
      <c r="B790" s="57"/>
      <c r="C790" s="58"/>
      <c r="D790" s="59" t="s">
        <v>2097</v>
      </c>
      <c r="E790" s="60"/>
      <c r="F790" s="61">
        <v>924</v>
      </c>
      <c r="G790" s="60"/>
      <c r="H790" s="61"/>
    </row>
    <row r="791" spans="1:8" ht="12.75">
      <c r="A791" s="24" t="s">
        <v>60</v>
      </c>
      <c r="B791" s="52" t="s">
        <v>1404</v>
      </c>
      <c r="C791" s="53" t="s">
        <v>1405</v>
      </c>
      <c r="D791" s="54" t="s">
        <v>1406</v>
      </c>
      <c r="E791" s="55">
        <v>0</v>
      </c>
      <c r="F791" s="56">
        <v>967</v>
      </c>
      <c r="G791" s="55">
        <f>F791-E791</f>
        <v>967</v>
      </c>
      <c r="H791" s="56" t="str">
        <f>IF(E791=0,"***",F791/E791)</f>
        <v>***</v>
      </c>
    </row>
    <row r="792" spans="1:8" ht="12.75">
      <c r="A792" s="24" t="s">
        <v>60</v>
      </c>
      <c r="B792" s="57"/>
      <c r="C792" s="58"/>
      <c r="D792" s="59" t="s">
        <v>903</v>
      </c>
      <c r="E792" s="60"/>
      <c r="F792" s="61">
        <v>967</v>
      </c>
      <c r="G792" s="60"/>
      <c r="H792" s="61"/>
    </row>
    <row r="793" spans="1:8" ht="12.75">
      <c r="A793" s="24" t="s">
        <v>60</v>
      </c>
      <c r="B793" s="52" t="s">
        <v>1407</v>
      </c>
      <c r="C793" s="53" t="s">
        <v>979</v>
      </c>
      <c r="D793" s="54" t="s">
        <v>980</v>
      </c>
      <c r="E793" s="55">
        <v>0</v>
      </c>
      <c r="F793" s="56">
        <v>51449</v>
      </c>
      <c r="G793" s="55">
        <f>F793-E793</f>
        <v>51449</v>
      </c>
      <c r="H793" s="56" t="str">
        <f>IF(E793=0,"***",F793/E793)</f>
        <v>***</v>
      </c>
    </row>
    <row r="794" spans="1:8" ht="12.75">
      <c r="A794" s="24" t="s">
        <v>60</v>
      </c>
      <c r="B794" s="57"/>
      <c r="C794" s="58"/>
      <c r="D794" s="59" t="s">
        <v>903</v>
      </c>
      <c r="E794" s="60"/>
      <c r="F794" s="61">
        <v>40697</v>
      </c>
      <c r="G794" s="60"/>
      <c r="H794" s="61"/>
    </row>
    <row r="795" spans="1:8" ht="12.75">
      <c r="A795" s="24" t="s">
        <v>60</v>
      </c>
      <c r="B795" s="57"/>
      <c r="C795" s="58"/>
      <c r="D795" s="59" t="s">
        <v>2097</v>
      </c>
      <c r="E795" s="60"/>
      <c r="F795" s="61">
        <v>10752</v>
      </c>
      <c r="G795" s="60"/>
      <c r="H795" s="61"/>
    </row>
    <row r="796" spans="1:8" ht="12.75">
      <c r="A796" s="24" t="s">
        <v>60</v>
      </c>
      <c r="B796" s="52" t="s">
        <v>1408</v>
      </c>
      <c r="C796" s="53" t="s">
        <v>979</v>
      </c>
      <c r="D796" s="54" t="s">
        <v>980</v>
      </c>
      <c r="E796" s="55">
        <v>0</v>
      </c>
      <c r="F796" s="56">
        <v>41744</v>
      </c>
      <c r="G796" s="55">
        <f>F796-E796</f>
        <v>41744</v>
      </c>
      <c r="H796" s="56" t="str">
        <f>IF(E796=0,"***",F796/E796)</f>
        <v>***</v>
      </c>
    </row>
    <row r="797" spans="1:8" ht="12.75">
      <c r="A797" s="24" t="s">
        <v>60</v>
      </c>
      <c r="B797" s="57"/>
      <c r="C797" s="58"/>
      <c r="D797" s="59" t="s">
        <v>903</v>
      </c>
      <c r="E797" s="60"/>
      <c r="F797" s="61">
        <v>33544</v>
      </c>
      <c r="G797" s="60"/>
      <c r="H797" s="61"/>
    </row>
    <row r="798" spans="1:8" ht="12.75">
      <c r="A798" s="24" t="s">
        <v>60</v>
      </c>
      <c r="B798" s="57"/>
      <c r="C798" s="58"/>
      <c r="D798" s="59" t="s">
        <v>2097</v>
      </c>
      <c r="E798" s="60"/>
      <c r="F798" s="61">
        <v>8200</v>
      </c>
      <c r="G798" s="60"/>
      <c r="H798" s="61"/>
    </row>
    <row r="799" spans="1:8" ht="12.75">
      <c r="A799" s="24" t="s">
        <v>60</v>
      </c>
      <c r="B799" s="52" t="s">
        <v>1409</v>
      </c>
      <c r="C799" s="53" t="s">
        <v>979</v>
      </c>
      <c r="D799" s="54" t="s">
        <v>980</v>
      </c>
      <c r="E799" s="55">
        <v>0</v>
      </c>
      <c r="F799" s="56">
        <v>19412</v>
      </c>
      <c r="G799" s="55">
        <f>F799-E799</f>
        <v>19412</v>
      </c>
      <c r="H799" s="56" t="str">
        <f>IF(E799=0,"***",F799/E799)</f>
        <v>***</v>
      </c>
    </row>
    <row r="800" spans="1:8" ht="12.75">
      <c r="A800" s="24" t="s">
        <v>60</v>
      </c>
      <c r="B800" s="57"/>
      <c r="C800" s="58"/>
      <c r="D800" s="59" t="s">
        <v>903</v>
      </c>
      <c r="E800" s="60"/>
      <c r="F800" s="61">
        <v>16713</v>
      </c>
      <c r="G800" s="60"/>
      <c r="H800" s="61"/>
    </row>
    <row r="801" spans="1:8" ht="12.75">
      <c r="A801" s="24" t="s">
        <v>60</v>
      </c>
      <c r="B801" s="57"/>
      <c r="C801" s="58"/>
      <c r="D801" s="59" t="s">
        <v>2097</v>
      </c>
      <c r="E801" s="60"/>
      <c r="F801" s="61">
        <v>2699</v>
      </c>
      <c r="G801" s="60"/>
      <c r="H801" s="61"/>
    </row>
    <row r="802" spans="1:8" ht="12.75">
      <c r="A802" s="24" t="s">
        <v>60</v>
      </c>
      <c r="B802" s="52" t="s">
        <v>1410</v>
      </c>
      <c r="C802" s="53" t="s">
        <v>979</v>
      </c>
      <c r="D802" s="54" t="s">
        <v>980</v>
      </c>
      <c r="E802" s="55">
        <v>0</v>
      </c>
      <c r="F802" s="56">
        <v>30900</v>
      </c>
      <c r="G802" s="55">
        <f>F802-E802</f>
        <v>30900</v>
      </c>
      <c r="H802" s="56" t="str">
        <f>IF(E802=0,"***",F802/E802)</f>
        <v>***</v>
      </c>
    </row>
    <row r="803" spans="1:8" ht="12.75">
      <c r="A803" s="24" t="s">
        <v>60</v>
      </c>
      <c r="B803" s="57"/>
      <c r="C803" s="58"/>
      <c r="D803" s="59" t="s">
        <v>903</v>
      </c>
      <c r="E803" s="60"/>
      <c r="F803" s="61">
        <v>27731</v>
      </c>
      <c r="G803" s="60"/>
      <c r="H803" s="61"/>
    </row>
    <row r="804" spans="1:8" ht="12.75">
      <c r="A804" s="24" t="s">
        <v>60</v>
      </c>
      <c r="B804" s="57"/>
      <c r="C804" s="58"/>
      <c r="D804" s="59" t="s">
        <v>2097</v>
      </c>
      <c r="E804" s="60"/>
      <c r="F804" s="61">
        <v>3169</v>
      </c>
      <c r="G804" s="60"/>
      <c r="H804" s="61"/>
    </row>
    <row r="805" spans="1:8" ht="12.75">
      <c r="A805" s="24" t="s">
        <v>60</v>
      </c>
      <c r="B805" s="52" t="s">
        <v>1411</v>
      </c>
      <c r="C805" s="53" t="s">
        <v>979</v>
      </c>
      <c r="D805" s="54" t="s">
        <v>980</v>
      </c>
      <c r="E805" s="55">
        <v>0</v>
      </c>
      <c r="F805" s="56">
        <v>28789</v>
      </c>
      <c r="G805" s="55">
        <f>F805-E805</f>
        <v>28789</v>
      </c>
      <c r="H805" s="56" t="str">
        <f>IF(E805=0,"***",F805/E805)</f>
        <v>***</v>
      </c>
    </row>
    <row r="806" spans="1:8" ht="12.75">
      <c r="A806" s="24" t="s">
        <v>60</v>
      </c>
      <c r="B806" s="57"/>
      <c r="C806" s="58"/>
      <c r="D806" s="59" t="s">
        <v>903</v>
      </c>
      <c r="E806" s="60"/>
      <c r="F806" s="61">
        <v>23250</v>
      </c>
      <c r="G806" s="60"/>
      <c r="H806" s="61"/>
    </row>
    <row r="807" spans="1:8" ht="12.75">
      <c r="A807" s="24" t="s">
        <v>60</v>
      </c>
      <c r="B807" s="57"/>
      <c r="C807" s="58"/>
      <c r="D807" s="59" t="s">
        <v>2097</v>
      </c>
      <c r="E807" s="60"/>
      <c r="F807" s="61">
        <v>5539</v>
      </c>
      <c r="G807" s="60"/>
      <c r="H807" s="61"/>
    </row>
    <row r="808" spans="1:8" ht="12.75">
      <c r="A808" s="24" t="s">
        <v>60</v>
      </c>
      <c r="B808" s="52" t="s">
        <v>1412</v>
      </c>
      <c r="C808" s="53" t="s">
        <v>979</v>
      </c>
      <c r="D808" s="54" t="s">
        <v>980</v>
      </c>
      <c r="E808" s="55">
        <v>0</v>
      </c>
      <c r="F808" s="56">
        <v>15742</v>
      </c>
      <c r="G808" s="55">
        <f>F808-E808</f>
        <v>15742</v>
      </c>
      <c r="H808" s="56" t="str">
        <f>IF(E808=0,"***",F808/E808)</f>
        <v>***</v>
      </c>
    </row>
    <row r="809" spans="1:8" ht="12.75">
      <c r="A809" s="24" t="s">
        <v>60</v>
      </c>
      <c r="B809" s="57"/>
      <c r="C809" s="58"/>
      <c r="D809" s="59" t="s">
        <v>903</v>
      </c>
      <c r="E809" s="60"/>
      <c r="F809" s="61">
        <v>13361</v>
      </c>
      <c r="G809" s="60"/>
      <c r="H809" s="61"/>
    </row>
    <row r="810" spans="1:8" ht="12.75">
      <c r="A810" s="24" t="s">
        <v>60</v>
      </c>
      <c r="B810" s="57"/>
      <c r="C810" s="58"/>
      <c r="D810" s="59" t="s">
        <v>2097</v>
      </c>
      <c r="E810" s="60"/>
      <c r="F810" s="61">
        <v>2381</v>
      </c>
      <c r="G810" s="60"/>
      <c r="H810" s="61"/>
    </row>
    <row r="811" spans="1:8" ht="12.75">
      <c r="A811" s="24" t="s">
        <v>60</v>
      </c>
      <c r="B811" s="52" t="s">
        <v>1413</v>
      </c>
      <c r="C811" s="53" t="s">
        <v>979</v>
      </c>
      <c r="D811" s="54" t="s">
        <v>980</v>
      </c>
      <c r="E811" s="55">
        <v>0</v>
      </c>
      <c r="F811" s="56">
        <v>18447</v>
      </c>
      <c r="G811" s="55">
        <f>F811-E811</f>
        <v>18447</v>
      </c>
      <c r="H811" s="56" t="str">
        <f>IF(E811=0,"***",F811/E811)</f>
        <v>***</v>
      </c>
    </row>
    <row r="812" spans="1:8" ht="12.75">
      <c r="A812" s="24" t="s">
        <v>60</v>
      </c>
      <c r="B812" s="57"/>
      <c r="C812" s="58"/>
      <c r="D812" s="59" t="s">
        <v>903</v>
      </c>
      <c r="E812" s="60"/>
      <c r="F812" s="61">
        <v>14250</v>
      </c>
      <c r="G812" s="60"/>
      <c r="H812" s="61"/>
    </row>
    <row r="813" spans="1:8" ht="12.75">
      <c r="A813" s="24" t="s">
        <v>60</v>
      </c>
      <c r="B813" s="57"/>
      <c r="C813" s="58"/>
      <c r="D813" s="59" t="s">
        <v>2097</v>
      </c>
      <c r="E813" s="60"/>
      <c r="F813" s="61">
        <v>4197</v>
      </c>
      <c r="G813" s="60"/>
      <c r="H813" s="61"/>
    </row>
    <row r="814" spans="1:8" ht="12.75">
      <c r="A814" s="24" t="s">
        <v>60</v>
      </c>
      <c r="B814" s="52" t="s">
        <v>1414</v>
      </c>
      <c r="C814" s="53" t="s">
        <v>979</v>
      </c>
      <c r="D814" s="54" t="s">
        <v>980</v>
      </c>
      <c r="E814" s="55">
        <v>0</v>
      </c>
      <c r="F814" s="56">
        <v>31837</v>
      </c>
      <c r="G814" s="55">
        <f>F814-E814</f>
        <v>31837</v>
      </c>
      <c r="H814" s="56" t="str">
        <f>IF(E814=0,"***",F814/E814)</f>
        <v>***</v>
      </c>
    </row>
    <row r="815" spans="1:8" ht="12.75">
      <c r="A815" s="24" t="s">
        <v>60</v>
      </c>
      <c r="B815" s="57"/>
      <c r="C815" s="58"/>
      <c r="D815" s="59" t="s">
        <v>903</v>
      </c>
      <c r="E815" s="60"/>
      <c r="F815" s="61">
        <v>26981</v>
      </c>
      <c r="G815" s="60"/>
      <c r="H815" s="61"/>
    </row>
    <row r="816" spans="1:8" ht="12.75">
      <c r="A816" s="24" t="s">
        <v>60</v>
      </c>
      <c r="B816" s="57"/>
      <c r="C816" s="58"/>
      <c r="D816" s="59" t="s">
        <v>2097</v>
      </c>
      <c r="E816" s="60"/>
      <c r="F816" s="61">
        <v>4856</v>
      </c>
      <c r="G816" s="60"/>
      <c r="H816" s="61"/>
    </row>
    <row r="817" spans="1:8" ht="12.75">
      <c r="A817" s="24" t="s">
        <v>60</v>
      </c>
      <c r="B817" s="52" t="s">
        <v>1415</v>
      </c>
      <c r="C817" s="53" t="s">
        <v>979</v>
      </c>
      <c r="D817" s="54" t="s">
        <v>980</v>
      </c>
      <c r="E817" s="55">
        <v>0</v>
      </c>
      <c r="F817" s="56">
        <v>20387</v>
      </c>
      <c r="G817" s="55">
        <f>F817-E817</f>
        <v>20387</v>
      </c>
      <c r="H817" s="56" t="str">
        <f>IF(E817=0,"***",F817/E817)</f>
        <v>***</v>
      </c>
    </row>
    <row r="818" spans="1:8" ht="12.75">
      <c r="A818" s="24" t="s">
        <v>60</v>
      </c>
      <c r="B818" s="57"/>
      <c r="C818" s="58"/>
      <c r="D818" s="59" t="s">
        <v>903</v>
      </c>
      <c r="E818" s="60"/>
      <c r="F818" s="61">
        <v>17112</v>
      </c>
      <c r="G818" s="60"/>
      <c r="H818" s="61"/>
    </row>
    <row r="819" spans="1:8" ht="12.75">
      <c r="A819" s="24" t="s">
        <v>60</v>
      </c>
      <c r="B819" s="57"/>
      <c r="C819" s="58"/>
      <c r="D819" s="59" t="s">
        <v>2097</v>
      </c>
      <c r="E819" s="60"/>
      <c r="F819" s="61">
        <v>3275</v>
      </c>
      <c r="G819" s="60"/>
      <c r="H819" s="61"/>
    </row>
    <row r="820" spans="1:8" ht="12.75">
      <c r="A820" s="24" t="s">
        <v>60</v>
      </c>
      <c r="B820" s="52" t="s">
        <v>1416</v>
      </c>
      <c r="C820" s="53" t="s">
        <v>979</v>
      </c>
      <c r="D820" s="54" t="s">
        <v>980</v>
      </c>
      <c r="E820" s="55">
        <v>0</v>
      </c>
      <c r="F820" s="56">
        <v>62550</v>
      </c>
      <c r="G820" s="55">
        <f>F820-E820</f>
        <v>62550</v>
      </c>
      <c r="H820" s="56" t="str">
        <f>IF(E820=0,"***",F820/E820)</f>
        <v>***</v>
      </c>
    </row>
    <row r="821" spans="1:8" ht="12.75">
      <c r="A821" s="24" t="s">
        <v>60</v>
      </c>
      <c r="B821" s="57"/>
      <c r="C821" s="58"/>
      <c r="D821" s="59" t="s">
        <v>903</v>
      </c>
      <c r="E821" s="60"/>
      <c r="F821" s="61">
        <v>48822</v>
      </c>
      <c r="G821" s="60"/>
      <c r="H821" s="61"/>
    </row>
    <row r="822" spans="1:8" ht="12.75">
      <c r="A822" s="24" t="s">
        <v>60</v>
      </c>
      <c r="B822" s="57"/>
      <c r="C822" s="58"/>
      <c r="D822" s="59" t="s">
        <v>2097</v>
      </c>
      <c r="E822" s="60"/>
      <c r="F822" s="61">
        <v>13728</v>
      </c>
      <c r="G822" s="60"/>
      <c r="H822" s="61"/>
    </row>
    <row r="823" spans="1:8" ht="12.75">
      <c r="A823" s="24" t="s">
        <v>60</v>
      </c>
      <c r="B823" s="52" t="s">
        <v>1417</v>
      </c>
      <c r="C823" s="53" t="s">
        <v>979</v>
      </c>
      <c r="D823" s="54" t="s">
        <v>980</v>
      </c>
      <c r="E823" s="55">
        <v>0</v>
      </c>
      <c r="F823" s="56">
        <v>28533</v>
      </c>
      <c r="G823" s="55">
        <f>F823-E823</f>
        <v>28533</v>
      </c>
      <c r="H823" s="56" t="str">
        <f>IF(E823=0,"***",F823/E823)</f>
        <v>***</v>
      </c>
    </row>
    <row r="824" spans="1:8" ht="12.75">
      <c r="A824" s="24" t="s">
        <v>60</v>
      </c>
      <c r="B824" s="57"/>
      <c r="C824" s="58"/>
      <c r="D824" s="59" t="s">
        <v>903</v>
      </c>
      <c r="E824" s="60"/>
      <c r="F824" s="61">
        <v>23514</v>
      </c>
      <c r="G824" s="60"/>
      <c r="H824" s="61"/>
    </row>
    <row r="825" spans="1:8" ht="12.75">
      <c r="A825" s="24" t="s">
        <v>60</v>
      </c>
      <c r="B825" s="57"/>
      <c r="C825" s="58"/>
      <c r="D825" s="59" t="s">
        <v>2097</v>
      </c>
      <c r="E825" s="60"/>
      <c r="F825" s="61">
        <v>5019</v>
      </c>
      <c r="G825" s="60"/>
      <c r="H825" s="61"/>
    </row>
    <row r="826" spans="1:8" ht="12.75">
      <c r="A826" s="24" t="s">
        <v>60</v>
      </c>
      <c r="B826" s="52" t="s">
        <v>1418</v>
      </c>
      <c r="C826" s="53" t="s">
        <v>979</v>
      </c>
      <c r="D826" s="54" t="s">
        <v>980</v>
      </c>
      <c r="E826" s="55">
        <v>0</v>
      </c>
      <c r="F826" s="56">
        <v>15008</v>
      </c>
      <c r="G826" s="55">
        <f>F826-E826</f>
        <v>15008</v>
      </c>
      <c r="H826" s="56" t="str">
        <f>IF(E826=0,"***",F826/E826)</f>
        <v>***</v>
      </c>
    </row>
    <row r="827" spans="1:8" ht="12.75">
      <c r="A827" s="24" t="s">
        <v>60</v>
      </c>
      <c r="B827" s="57"/>
      <c r="C827" s="58"/>
      <c r="D827" s="59" t="s">
        <v>903</v>
      </c>
      <c r="E827" s="60"/>
      <c r="F827" s="61">
        <v>11743</v>
      </c>
      <c r="G827" s="60"/>
      <c r="H827" s="61"/>
    </row>
    <row r="828" spans="1:8" ht="12.75">
      <c r="A828" s="24" t="s">
        <v>60</v>
      </c>
      <c r="B828" s="57"/>
      <c r="C828" s="58"/>
      <c r="D828" s="59" t="s">
        <v>2097</v>
      </c>
      <c r="E828" s="60"/>
      <c r="F828" s="61">
        <v>3265</v>
      </c>
      <c r="G828" s="60"/>
      <c r="H828" s="61"/>
    </row>
    <row r="829" spans="1:8" ht="12.75">
      <c r="A829" s="24" t="s">
        <v>60</v>
      </c>
      <c r="B829" s="52" t="s">
        <v>1419</v>
      </c>
      <c r="C829" s="53" t="s">
        <v>979</v>
      </c>
      <c r="D829" s="54" t="s">
        <v>980</v>
      </c>
      <c r="E829" s="55">
        <v>0</v>
      </c>
      <c r="F829" s="56">
        <v>18453</v>
      </c>
      <c r="G829" s="55">
        <f>F829-E829</f>
        <v>18453</v>
      </c>
      <c r="H829" s="56" t="str">
        <f>IF(E829=0,"***",F829/E829)</f>
        <v>***</v>
      </c>
    </row>
    <row r="830" spans="1:8" ht="12.75">
      <c r="A830" s="24" t="s">
        <v>60</v>
      </c>
      <c r="B830" s="57"/>
      <c r="C830" s="58"/>
      <c r="D830" s="59" t="s">
        <v>903</v>
      </c>
      <c r="E830" s="60"/>
      <c r="F830" s="61">
        <v>14535</v>
      </c>
      <c r="G830" s="60"/>
      <c r="H830" s="61"/>
    </row>
    <row r="831" spans="1:8" ht="12.75">
      <c r="A831" s="24" t="s">
        <v>60</v>
      </c>
      <c r="B831" s="57"/>
      <c r="C831" s="58"/>
      <c r="D831" s="59" t="s">
        <v>2097</v>
      </c>
      <c r="E831" s="60"/>
      <c r="F831" s="61">
        <v>3918</v>
      </c>
      <c r="G831" s="60"/>
      <c r="H831" s="61"/>
    </row>
    <row r="832" spans="1:8" ht="12.75">
      <c r="A832" s="24" t="s">
        <v>60</v>
      </c>
      <c r="B832" s="52" t="s">
        <v>1420</v>
      </c>
      <c r="C832" s="53" t="s">
        <v>979</v>
      </c>
      <c r="D832" s="54" t="s">
        <v>980</v>
      </c>
      <c r="E832" s="55">
        <v>0</v>
      </c>
      <c r="F832" s="56">
        <v>41336</v>
      </c>
      <c r="G832" s="55">
        <f>F832-E832</f>
        <v>41336</v>
      </c>
      <c r="H832" s="56" t="str">
        <f>IF(E832=0,"***",F832/E832)</f>
        <v>***</v>
      </c>
    </row>
    <row r="833" spans="1:8" ht="12.75">
      <c r="A833" s="24" t="s">
        <v>60</v>
      </c>
      <c r="B833" s="57"/>
      <c r="C833" s="58"/>
      <c r="D833" s="59" t="s">
        <v>903</v>
      </c>
      <c r="E833" s="60"/>
      <c r="F833" s="61">
        <v>29071</v>
      </c>
      <c r="G833" s="60"/>
      <c r="H833" s="61"/>
    </row>
    <row r="834" spans="1:8" ht="12.75">
      <c r="A834" s="24" t="s">
        <v>60</v>
      </c>
      <c r="B834" s="57"/>
      <c r="C834" s="58"/>
      <c r="D834" s="59" t="s">
        <v>2097</v>
      </c>
      <c r="E834" s="60"/>
      <c r="F834" s="61">
        <v>12265</v>
      </c>
      <c r="G834" s="60"/>
      <c r="H834" s="61"/>
    </row>
    <row r="835" spans="1:8" ht="12.75">
      <c r="A835" s="24" t="s">
        <v>60</v>
      </c>
      <c r="B835" s="52" t="s">
        <v>1421</v>
      </c>
      <c r="C835" s="53" t="s">
        <v>979</v>
      </c>
      <c r="D835" s="54" t="s">
        <v>980</v>
      </c>
      <c r="E835" s="55">
        <v>0</v>
      </c>
      <c r="F835" s="56">
        <v>83646</v>
      </c>
      <c r="G835" s="55">
        <f>F835-E835</f>
        <v>83646</v>
      </c>
      <c r="H835" s="56" t="str">
        <f>IF(E835=0,"***",F835/E835)</f>
        <v>***</v>
      </c>
    </row>
    <row r="836" spans="1:8" ht="12.75">
      <c r="A836" s="24" t="s">
        <v>60</v>
      </c>
      <c r="B836" s="57"/>
      <c r="C836" s="58"/>
      <c r="D836" s="59" t="s">
        <v>903</v>
      </c>
      <c r="E836" s="60"/>
      <c r="F836" s="61">
        <v>59909</v>
      </c>
      <c r="G836" s="60"/>
      <c r="H836" s="61"/>
    </row>
    <row r="837" spans="1:8" ht="12.75">
      <c r="A837" s="24" t="s">
        <v>60</v>
      </c>
      <c r="B837" s="57"/>
      <c r="C837" s="58"/>
      <c r="D837" s="59" t="s">
        <v>2097</v>
      </c>
      <c r="E837" s="60"/>
      <c r="F837" s="61">
        <v>23737</v>
      </c>
      <c r="G837" s="60"/>
      <c r="H837" s="61"/>
    </row>
    <row r="838" spans="1:8" ht="12.75">
      <c r="A838" s="24" t="s">
        <v>60</v>
      </c>
      <c r="B838" s="52" t="s">
        <v>1422</v>
      </c>
      <c r="C838" s="53" t="s">
        <v>973</v>
      </c>
      <c r="D838" s="54" t="s">
        <v>974</v>
      </c>
      <c r="E838" s="55">
        <v>0</v>
      </c>
      <c r="F838" s="56">
        <v>27286</v>
      </c>
      <c r="G838" s="55">
        <f>F838-E838</f>
        <v>27286</v>
      </c>
      <c r="H838" s="56" t="str">
        <f>IF(E838=0,"***",F838/E838)</f>
        <v>***</v>
      </c>
    </row>
    <row r="839" spans="1:8" ht="12.75">
      <c r="A839" s="24" t="s">
        <v>60</v>
      </c>
      <c r="B839" s="57"/>
      <c r="C839" s="58"/>
      <c r="D839" s="59" t="s">
        <v>903</v>
      </c>
      <c r="E839" s="60"/>
      <c r="F839" s="61">
        <v>24139</v>
      </c>
      <c r="G839" s="60"/>
      <c r="H839" s="61"/>
    </row>
    <row r="840" spans="1:8" ht="12.75">
      <c r="A840" s="24" t="s">
        <v>60</v>
      </c>
      <c r="B840" s="57"/>
      <c r="C840" s="58"/>
      <c r="D840" s="59" t="s">
        <v>2097</v>
      </c>
      <c r="E840" s="60"/>
      <c r="F840" s="61">
        <v>3147</v>
      </c>
      <c r="G840" s="60"/>
      <c r="H840" s="61"/>
    </row>
    <row r="841" spans="1:8" ht="12.75">
      <c r="A841" s="24" t="s">
        <v>60</v>
      </c>
      <c r="B841" s="52" t="s">
        <v>1423</v>
      </c>
      <c r="C841" s="53" t="s">
        <v>973</v>
      </c>
      <c r="D841" s="54" t="s">
        <v>974</v>
      </c>
      <c r="E841" s="55">
        <v>0</v>
      </c>
      <c r="F841" s="56">
        <v>33886</v>
      </c>
      <c r="G841" s="55">
        <f>F841-E841</f>
        <v>33886</v>
      </c>
      <c r="H841" s="56" t="str">
        <f>IF(E841=0,"***",F841/E841)</f>
        <v>***</v>
      </c>
    </row>
    <row r="842" spans="1:8" ht="12.75">
      <c r="A842" s="24" t="s">
        <v>60</v>
      </c>
      <c r="B842" s="57"/>
      <c r="C842" s="58"/>
      <c r="D842" s="59" t="s">
        <v>903</v>
      </c>
      <c r="E842" s="60"/>
      <c r="F842" s="61">
        <v>28328</v>
      </c>
      <c r="G842" s="60"/>
      <c r="H842" s="61"/>
    </row>
    <row r="843" spans="1:8" ht="12.75">
      <c r="A843" s="24" t="s">
        <v>60</v>
      </c>
      <c r="B843" s="57"/>
      <c r="C843" s="58"/>
      <c r="D843" s="59" t="s">
        <v>2097</v>
      </c>
      <c r="E843" s="60"/>
      <c r="F843" s="61">
        <v>5558</v>
      </c>
      <c r="G843" s="60"/>
      <c r="H843" s="61"/>
    </row>
    <row r="844" spans="1:8" ht="12.75">
      <c r="A844" s="24" t="s">
        <v>60</v>
      </c>
      <c r="B844" s="52" t="s">
        <v>1424</v>
      </c>
      <c r="C844" s="53" t="s">
        <v>973</v>
      </c>
      <c r="D844" s="54" t="s">
        <v>974</v>
      </c>
      <c r="E844" s="55">
        <v>0</v>
      </c>
      <c r="F844" s="56">
        <v>34621</v>
      </c>
      <c r="G844" s="55">
        <f>F844-E844</f>
        <v>34621</v>
      </c>
      <c r="H844" s="56" t="str">
        <f>IF(E844=0,"***",F844/E844)</f>
        <v>***</v>
      </c>
    </row>
    <row r="845" spans="1:8" ht="12.75">
      <c r="A845" s="24" t="s">
        <v>60</v>
      </c>
      <c r="B845" s="57"/>
      <c r="C845" s="58"/>
      <c r="D845" s="59" t="s">
        <v>903</v>
      </c>
      <c r="E845" s="60"/>
      <c r="F845" s="61">
        <v>29918</v>
      </c>
      <c r="G845" s="60"/>
      <c r="H845" s="61"/>
    </row>
    <row r="846" spans="1:8" ht="12.75">
      <c r="A846" s="24" t="s">
        <v>60</v>
      </c>
      <c r="B846" s="57"/>
      <c r="C846" s="58"/>
      <c r="D846" s="59" t="s">
        <v>2097</v>
      </c>
      <c r="E846" s="60"/>
      <c r="F846" s="61">
        <v>4703</v>
      </c>
      <c r="G846" s="60"/>
      <c r="H846" s="61"/>
    </row>
    <row r="847" spans="1:8" ht="12.75">
      <c r="A847" s="24" t="s">
        <v>60</v>
      </c>
      <c r="B847" s="52" t="s">
        <v>1425</v>
      </c>
      <c r="C847" s="53" t="s">
        <v>979</v>
      </c>
      <c r="D847" s="54" t="s">
        <v>980</v>
      </c>
      <c r="E847" s="55">
        <v>0</v>
      </c>
      <c r="F847" s="56">
        <v>50267</v>
      </c>
      <c r="G847" s="55">
        <f>F847-E847</f>
        <v>50267</v>
      </c>
      <c r="H847" s="56" t="str">
        <f>IF(E847=0,"***",F847/E847)</f>
        <v>***</v>
      </c>
    </row>
    <row r="848" spans="1:8" ht="12.75">
      <c r="A848" s="24" t="s">
        <v>60</v>
      </c>
      <c r="B848" s="57"/>
      <c r="C848" s="58"/>
      <c r="D848" s="59" t="s">
        <v>903</v>
      </c>
      <c r="E848" s="60"/>
      <c r="F848" s="61">
        <v>38759</v>
      </c>
      <c r="G848" s="60"/>
      <c r="H848" s="61"/>
    </row>
    <row r="849" spans="1:8" ht="12.75">
      <c r="A849" s="24" t="s">
        <v>60</v>
      </c>
      <c r="B849" s="57"/>
      <c r="C849" s="58"/>
      <c r="D849" s="59" t="s">
        <v>2097</v>
      </c>
      <c r="E849" s="60"/>
      <c r="F849" s="61">
        <v>11508</v>
      </c>
      <c r="G849" s="60"/>
      <c r="H849" s="61"/>
    </row>
    <row r="850" spans="1:8" ht="12.75">
      <c r="A850" s="24" t="s">
        <v>60</v>
      </c>
      <c r="B850" s="52" t="s">
        <v>1426</v>
      </c>
      <c r="C850" s="53" t="s">
        <v>973</v>
      </c>
      <c r="D850" s="54" t="s">
        <v>974</v>
      </c>
      <c r="E850" s="55">
        <v>0</v>
      </c>
      <c r="F850" s="56">
        <v>49372</v>
      </c>
      <c r="G850" s="55">
        <f>F850-E850</f>
        <v>49372</v>
      </c>
      <c r="H850" s="56" t="str">
        <f>IF(E850=0,"***",F850/E850)</f>
        <v>***</v>
      </c>
    </row>
    <row r="851" spans="1:8" ht="12.75">
      <c r="A851" s="24" t="s">
        <v>60</v>
      </c>
      <c r="B851" s="57"/>
      <c r="C851" s="58"/>
      <c r="D851" s="59" t="s">
        <v>903</v>
      </c>
      <c r="E851" s="60"/>
      <c r="F851" s="61">
        <v>40349</v>
      </c>
      <c r="G851" s="60"/>
      <c r="H851" s="61"/>
    </row>
    <row r="852" spans="1:8" ht="12.75">
      <c r="A852" s="24" t="s">
        <v>60</v>
      </c>
      <c r="B852" s="57"/>
      <c r="C852" s="58"/>
      <c r="D852" s="59" t="s">
        <v>2097</v>
      </c>
      <c r="E852" s="60"/>
      <c r="F852" s="61">
        <v>9023</v>
      </c>
      <c r="G852" s="60"/>
      <c r="H852" s="61"/>
    </row>
    <row r="853" spans="1:8" ht="12.75">
      <c r="A853" s="24" t="s">
        <v>60</v>
      </c>
      <c r="B853" s="52" t="s">
        <v>1427</v>
      </c>
      <c r="C853" s="53" t="s">
        <v>973</v>
      </c>
      <c r="D853" s="54" t="s">
        <v>974</v>
      </c>
      <c r="E853" s="55">
        <v>0</v>
      </c>
      <c r="F853" s="56">
        <v>41898</v>
      </c>
      <c r="G853" s="55">
        <f>F853-E853</f>
        <v>41898</v>
      </c>
      <c r="H853" s="56" t="str">
        <f>IF(E853=0,"***",F853/E853)</f>
        <v>***</v>
      </c>
    </row>
    <row r="854" spans="1:8" ht="12.75">
      <c r="A854" s="24" t="s">
        <v>60</v>
      </c>
      <c r="B854" s="57"/>
      <c r="C854" s="58"/>
      <c r="D854" s="59" t="s">
        <v>903</v>
      </c>
      <c r="E854" s="60"/>
      <c r="F854" s="61">
        <v>36317</v>
      </c>
      <c r="G854" s="60"/>
      <c r="H854" s="61"/>
    </row>
    <row r="855" spans="1:8" ht="12.75">
      <c r="A855" s="24" t="s">
        <v>60</v>
      </c>
      <c r="B855" s="57"/>
      <c r="C855" s="58"/>
      <c r="D855" s="59" t="s">
        <v>2097</v>
      </c>
      <c r="E855" s="60"/>
      <c r="F855" s="61">
        <v>5581</v>
      </c>
      <c r="G855" s="60"/>
      <c r="H855" s="61"/>
    </row>
    <row r="856" spans="1:8" ht="12.75">
      <c r="A856" s="24" t="s">
        <v>60</v>
      </c>
      <c r="B856" s="52" t="s">
        <v>1428</v>
      </c>
      <c r="C856" s="53" t="s">
        <v>973</v>
      </c>
      <c r="D856" s="54" t="s">
        <v>974</v>
      </c>
      <c r="E856" s="55">
        <v>0</v>
      </c>
      <c r="F856" s="56">
        <v>27030</v>
      </c>
      <c r="G856" s="55">
        <f>F856-E856</f>
        <v>27030</v>
      </c>
      <c r="H856" s="56" t="str">
        <f>IF(E856=0,"***",F856/E856)</f>
        <v>***</v>
      </c>
    </row>
    <row r="857" spans="1:8" ht="12.75">
      <c r="A857" s="24" t="s">
        <v>60</v>
      </c>
      <c r="B857" s="57"/>
      <c r="C857" s="58"/>
      <c r="D857" s="59" t="s">
        <v>903</v>
      </c>
      <c r="E857" s="60"/>
      <c r="F857" s="61">
        <v>21699</v>
      </c>
      <c r="G857" s="60"/>
      <c r="H857" s="61"/>
    </row>
    <row r="858" spans="1:8" ht="12.75">
      <c r="A858" s="24" t="s">
        <v>60</v>
      </c>
      <c r="B858" s="57"/>
      <c r="C858" s="58"/>
      <c r="D858" s="59" t="s">
        <v>2097</v>
      </c>
      <c r="E858" s="60"/>
      <c r="F858" s="61">
        <v>5331</v>
      </c>
      <c r="G858" s="60"/>
      <c r="H858" s="61"/>
    </row>
    <row r="859" spans="1:8" ht="12.75">
      <c r="A859" s="24" t="s">
        <v>60</v>
      </c>
      <c r="B859" s="52" t="s">
        <v>1429</v>
      </c>
      <c r="C859" s="53" t="s">
        <v>973</v>
      </c>
      <c r="D859" s="54" t="s">
        <v>974</v>
      </c>
      <c r="E859" s="55">
        <v>0</v>
      </c>
      <c r="F859" s="56">
        <v>34400</v>
      </c>
      <c r="G859" s="55">
        <f>F859-E859</f>
        <v>34400</v>
      </c>
      <c r="H859" s="56" t="str">
        <f>IF(E859=0,"***",F859/E859)</f>
        <v>***</v>
      </c>
    </row>
    <row r="860" spans="1:8" ht="12.75">
      <c r="A860" s="24" t="s">
        <v>60</v>
      </c>
      <c r="B860" s="57"/>
      <c r="C860" s="58"/>
      <c r="D860" s="59" t="s">
        <v>903</v>
      </c>
      <c r="E860" s="60"/>
      <c r="F860" s="61">
        <v>27108</v>
      </c>
      <c r="G860" s="60"/>
      <c r="H860" s="61"/>
    </row>
    <row r="861" spans="1:8" ht="12.75">
      <c r="A861" s="24" t="s">
        <v>60</v>
      </c>
      <c r="B861" s="57"/>
      <c r="C861" s="58"/>
      <c r="D861" s="59" t="s">
        <v>2097</v>
      </c>
      <c r="E861" s="60"/>
      <c r="F861" s="61">
        <v>7292</v>
      </c>
      <c r="G861" s="60"/>
      <c r="H861" s="61"/>
    </row>
    <row r="862" spans="1:8" ht="12.75">
      <c r="A862" s="24" t="s">
        <v>60</v>
      </c>
      <c r="B862" s="52" t="s">
        <v>1430</v>
      </c>
      <c r="C862" s="53" t="s">
        <v>973</v>
      </c>
      <c r="D862" s="54" t="s">
        <v>974</v>
      </c>
      <c r="E862" s="55">
        <v>0</v>
      </c>
      <c r="F862" s="56">
        <v>30082</v>
      </c>
      <c r="G862" s="55">
        <f>F862-E862</f>
        <v>30082</v>
      </c>
      <c r="H862" s="56" t="str">
        <f>IF(E862=0,"***",F862/E862)</f>
        <v>***</v>
      </c>
    </row>
    <row r="863" spans="1:8" ht="12.75">
      <c r="A863" s="24" t="s">
        <v>60</v>
      </c>
      <c r="B863" s="57"/>
      <c r="C863" s="58"/>
      <c r="D863" s="59" t="s">
        <v>903</v>
      </c>
      <c r="E863" s="60"/>
      <c r="F863" s="61">
        <v>21085</v>
      </c>
      <c r="G863" s="60"/>
      <c r="H863" s="61"/>
    </row>
    <row r="864" spans="1:8" ht="12.75">
      <c r="A864" s="24" t="s">
        <v>60</v>
      </c>
      <c r="B864" s="57"/>
      <c r="C864" s="58"/>
      <c r="D864" s="59" t="s">
        <v>2097</v>
      </c>
      <c r="E864" s="60"/>
      <c r="F864" s="61">
        <v>8997</v>
      </c>
      <c r="G864" s="60"/>
      <c r="H864" s="61"/>
    </row>
    <row r="865" spans="1:8" ht="12.75">
      <c r="A865" s="24" t="s">
        <v>60</v>
      </c>
      <c r="B865" s="52" t="s">
        <v>1431</v>
      </c>
      <c r="C865" s="53" t="s">
        <v>973</v>
      </c>
      <c r="D865" s="54" t="s">
        <v>974</v>
      </c>
      <c r="E865" s="55">
        <v>0</v>
      </c>
      <c r="F865" s="56">
        <v>15994</v>
      </c>
      <c r="G865" s="55">
        <f>F865-E865</f>
        <v>15994</v>
      </c>
      <c r="H865" s="56" t="str">
        <f>IF(E865=0,"***",F865/E865)</f>
        <v>***</v>
      </c>
    </row>
    <row r="866" spans="1:8" ht="12.75">
      <c r="A866" s="24" t="s">
        <v>60</v>
      </c>
      <c r="B866" s="57"/>
      <c r="C866" s="58"/>
      <c r="D866" s="59" t="s">
        <v>903</v>
      </c>
      <c r="E866" s="60"/>
      <c r="F866" s="61">
        <v>12908</v>
      </c>
      <c r="G866" s="60"/>
      <c r="H866" s="61"/>
    </row>
    <row r="867" spans="1:8" ht="12.75">
      <c r="A867" s="24" t="s">
        <v>60</v>
      </c>
      <c r="B867" s="57"/>
      <c r="C867" s="58"/>
      <c r="D867" s="59" t="s">
        <v>2097</v>
      </c>
      <c r="E867" s="60"/>
      <c r="F867" s="61">
        <v>3086</v>
      </c>
      <c r="G867" s="60"/>
      <c r="H867" s="61"/>
    </row>
    <row r="868" spans="1:8" ht="12.75">
      <c r="A868" s="24" t="s">
        <v>60</v>
      </c>
      <c r="B868" s="52" t="s">
        <v>1432</v>
      </c>
      <c r="C868" s="53" t="s">
        <v>973</v>
      </c>
      <c r="D868" s="54" t="s">
        <v>974</v>
      </c>
      <c r="E868" s="55">
        <v>0</v>
      </c>
      <c r="F868" s="56">
        <v>35279</v>
      </c>
      <c r="G868" s="55">
        <f>F868-E868</f>
        <v>35279</v>
      </c>
      <c r="H868" s="56" t="str">
        <f>IF(E868=0,"***",F868/E868)</f>
        <v>***</v>
      </c>
    </row>
    <row r="869" spans="1:8" ht="12.75">
      <c r="A869" s="24" t="s">
        <v>60</v>
      </c>
      <c r="B869" s="57"/>
      <c r="C869" s="58"/>
      <c r="D869" s="59" t="s">
        <v>903</v>
      </c>
      <c r="E869" s="60"/>
      <c r="F869" s="61">
        <v>28598</v>
      </c>
      <c r="G869" s="60"/>
      <c r="H869" s="61"/>
    </row>
    <row r="870" spans="1:8" ht="12.75">
      <c r="A870" s="24" t="s">
        <v>60</v>
      </c>
      <c r="B870" s="57"/>
      <c r="C870" s="58"/>
      <c r="D870" s="59" t="s">
        <v>2097</v>
      </c>
      <c r="E870" s="60"/>
      <c r="F870" s="61">
        <v>6681</v>
      </c>
      <c r="G870" s="60"/>
      <c r="H870" s="61"/>
    </row>
    <row r="871" spans="1:8" ht="12.75">
      <c r="A871" s="24" t="s">
        <v>60</v>
      </c>
      <c r="B871" s="52" t="s">
        <v>1432</v>
      </c>
      <c r="C871" s="53" t="s">
        <v>988</v>
      </c>
      <c r="D871" s="54" t="s">
        <v>989</v>
      </c>
      <c r="E871" s="55">
        <v>0</v>
      </c>
      <c r="F871" s="56">
        <v>13912</v>
      </c>
      <c r="G871" s="55">
        <f>F871-E871</f>
        <v>13912</v>
      </c>
      <c r="H871" s="56" t="str">
        <f>IF(E871=0,"***",F871/E871)</f>
        <v>***</v>
      </c>
    </row>
    <row r="872" spans="1:8" ht="12.75">
      <c r="A872" s="24" t="s">
        <v>60</v>
      </c>
      <c r="B872" s="57"/>
      <c r="C872" s="58"/>
      <c r="D872" s="59" t="s">
        <v>903</v>
      </c>
      <c r="E872" s="60"/>
      <c r="F872" s="61">
        <v>10312</v>
      </c>
      <c r="G872" s="60"/>
      <c r="H872" s="61"/>
    </row>
    <row r="873" spans="1:8" ht="12.75">
      <c r="A873" s="24" t="s">
        <v>60</v>
      </c>
      <c r="B873" s="57"/>
      <c r="C873" s="58"/>
      <c r="D873" s="59" t="s">
        <v>2097</v>
      </c>
      <c r="E873" s="60"/>
      <c r="F873" s="61">
        <v>3600</v>
      </c>
      <c r="G873" s="60"/>
      <c r="H873" s="61"/>
    </row>
    <row r="874" spans="1:8" ht="12.75">
      <c r="A874" s="24" t="s">
        <v>60</v>
      </c>
      <c r="B874" s="52" t="s">
        <v>1433</v>
      </c>
      <c r="C874" s="53" t="s">
        <v>1171</v>
      </c>
      <c r="D874" s="54" t="s">
        <v>1172</v>
      </c>
      <c r="E874" s="55">
        <v>0</v>
      </c>
      <c r="F874" s="56">
        <v>5971</v>
      </c>
      <c r="G874" s="55">
        <f>F874-E874</f>
        <v>5971</v>
      </c>
      <c r="H874" s="56" t="str">
        <f>IF(E874=0,"***",F874/E874)</f>
        <v>***</v>
      </c>
    </row>
    <row r="875" spans="1:8" ht="12.75">
      <c r="A875" s="24" t="s">
        <v>60</v>
      </c>
      <c r="B875" s="57"/>
      <c r="C875" s="58"/>
      <c r="D875" s="59" t="s">
        <v>903</v>
      </c>
      <c r="E875" s="60"/>
      <c r="F875" s="61">
        <v>5971</v>
      </c>
      <c r="G875" s="60"/>
      <c r="H875" s="61"/>
    </row>
    <row r="876" spans="1:8" ht="12.75">
      <c r="A876" s="24" t="s">
        <v>60</v>
      </c>
      <c r="B876" s="52" t="s">
        <v>1434</v>
      </c>
      <c r="C876" s="53" t="s">
        <v>979</v>
      </c>
      <c r="D876" s="54" t="s">
        <v>980</v>
      </c>
      <c r="E876" s="55">
        <v>0</v>
      </c>
      <c r="F876" s="56">
        <v>67004</v>
      </c>
      <c r="G876" s="55">
        <f>F876-E876</f>
        <v>67004</v>
      </c>
      <c r="H876" s="56" t="str">
        <f>IF(E876=0,"***",F876/E876)</f>
        <v>***</v>
      </c>
    </row>
    <row r="877" spans="1:8" ht="12.75">
      <c r="A877" s="24" t="s">
        <v>60</v>
      </c>
      <c r="B877" s="57"/>
      <c r="C877" s="58"/>
      <c r="D877" s="59" t="s">
        <v>903</v>
      </c>
      <c r="E877" s="60"/>
      <c r="F877" s="61">
        <v>51469</v>
      </c>
      <c r="G877" s="60"/>
      <c r="H877" s="61"/>
    </row>
    <row r="878" spans="1:8" ht="12.75">
      <c r="A878" s="24" t="s">
        <v>60</v>
      </c>
      <c r="B878" s="57"/>
      <c r="C878" s="58"/>
      <c r="D878" s="59" t="s">
        <v>2097</v>
      </c>
      <c r="E878" s="60"/>
      <c r="F878" s="61">
        <v>15535</v>
      </c>
      <c r="G878" s="60"/>
      <c r="H878" s="61"/>
    </row>
    <row r="879" spans="1:8" ht="12.75">
      <c r="A879" s="24" t="s">
        <v>60</v>
      </c>
      <c r="B879" s="52" t="s">
        <v>1435</v>
      </c>
      <c r="C879" s="53" t="s">
        <v>966</v>
      </c>
      <c r="D879" s="54" t="s">
        <v>967</v>
      </c>
      <c r="E879" s="55">
        <v>0</v>
      </c>
      <c r="F879" s="56">
        <v>28416</v>
      </c>
      <c r="G879" s="55">
        <f>F879-E879</f>
        <v>28416</v>
      </c>
      <c r="H879" s="56" t="str">
        <f>IF(E879=0,"***",F879/E879)</f>
        <v>***</v>
      </c>
    </row>
    <row r="880" spans="1:8" ht="12.75">
      <c r="A880" s="24" t="s">
        <v>60</v>
      </c>
      <c r="B880" s="57"/>
      <c r="C880" s="58"/>
      <c r="D880" s="59" t="s">
        <v>903</v>
      </c>
      <c r="E880" s="60"/>
      <c r="F880" s="61">
        <v>23657</v>
      </c>
      <c r="G880" s="60"/>
      <c r="H880" s="61"/>
    </row>
    <row r="881" spans="1:8" ht="12.75">
      <c r="A881" s="24" t="s">
        <v>60</v>
      </c>
      <c r="B881" s="57"/>
      <c r="C881" s="58"/>
      <c r="D881" s="59" t="s">
        <v>2097</v>
      </c>
      <c r="E881" s="60"/>
      <c r="F881" s="61">
        <v>4759</v>
      </c>
      <c r="G881" s="60"/>
      <c r="H881" s="61"/>
    </row>
    <row r="882" spans="1:8" ht="12.75">
      <c r="A882" s="24" t="s">
        <v>60</v>
      </c>
      <c r="B882" s="52" t="s">
        <v>1436</v>
      </c>
      <c r="C882" s="53" t="s">
        <v>973</v>
      </c>
      <c r="D882" s="54" t="s">
        <v>974</v>
      </c>
      <c r="E882" s="55">
        <v>0</v>
      </c>
      <c r="F882" s="56">
        <v>20935</v>
      </c>
      <c r="G882" s="55">
        <f>F882-E882</f>
        <v>20935</v>
      </c>
      <c r="H882" s="56" t="str">
        <f>IF(E882=0,"***",F882/E882)</f>
        <v>***</v>
      </c>
    </row>
    <row r="883" spans="1:8" ht="12.75">
      <c r="A883" s="24" t="s">
        <v>60</v>
      </c>
      <c r="B883" s="57"/>
      <c r="C883" s="58"/>
      <c r="D883" s="59" t="s">
        <v>903</v>
      </c>
      <c r="E883" s="60"/>
      <c r="F883" s="61">
        <v>16472</v>
      </c>
      <c r="G883" s="60"/>
      <c r="H883" s="61"/>
    </row>
    <row r="884" spans="1:8" ht="12.75">
      <c r="A884" s="24" t="s">
        <v>60</v>
      </c>
      <c r="B884" s="57"/>
      <c r="C884" s="58"/>
      <c r="D884" s="59" t="s">
        <v>2097</v>
      </c>
      <c r="E884" s="60"/>
      <c r="F884" s="61">
        <v>4463</v>
      </c>
      <c r="G884" s="60"/>
      <c r="H884" s="61"/>
    </row>
    <row r="885" spans="1:8" ht="12.75">
      <c r="A885" s="24" t="s">
        <v>60</v>
      </c>
      <c r="B885" s="52" t="s">
        <v>1437</v>
      </c>
      <c r="C885" s="53" t="s">
        <v>979</v>
      </c>
      <c r="D885" s="54" t="s">
        <v>980</v>
      </c>
      <c r="E885" s="55">
        <v>0</v>
      </c>
      <c r="F885" s="56">
        <v>12277</v>
      </c>
      <c r="G885" s="55">
        <f>F885-E885</f>
        <v>12277</v>
      </c>
      <c r="H885" s="56" t="str">
        <f>IF(E885=0,"***",F885/E885)</f>
        <v>***</v>
      </c>
    </row>
    <row r="886" spans="1:8" ht="12.75">
      <c r="A886" s="24" t="s">
        <v>60</v>
      </c>
      <c r="B886" s="57"/>
      <c r="C886" s="58"/>
      <c r="D886" s="59" t="s">
        <v>903</v>
      </c>
      <c r="E886" s="60"/>
      <c r="F886" s="61">
        <v>9060</v>
      </c>
      <c r="G886" s="60"/>
      <c r="H886" s="61"/>
    </row>
    <row r="887" spans="1:8" ht="12.75">
      <c r="A887" s="24" t="s">
        <v>60</v>
      </c>
      <c r="B887" s="57"/>
      <c r="C887" s="58"/>
      <c r="D887" s="59" t="s">
        <v>2097</v>
      </c>
      <c r="E887" s="60"/>
      <c r="F887" s="61">
        <v>3217</v>
      </c>
      <c r="G887" s="60"/>
      <c r="H887" s="61"/>
    </row>
    <row r="888" spans="1:8" ht="12.75">
      <c r="A888" s="24" t="s">
        <v>60</v>
      </c>
      <c r="B888" s="52" t="s">
        <v>1438</v>
      </c>
      <c r="C888" s="53" t="s">
        <v>979</v>
      </c>
      <c r="D888" s="54" t="s">
        <v>980</v>
      </c>
      <c r="E888" s="55">
        <v>0</v>
      </c>
      <c r="F888" s="56">
        <v>53252</v>
      </c>
      <c r="G888" s="55">
        <f>F888-E888</f>
        <v>53252</v>
      </c>
      <c r="H888" s="56" t="str">
        <f>IF(E888=0,"***",F888/E888)</f>
        <v>***</v>
      </c>
    </row>
    <row r="889" spans="1:8" ht="12.75">
      <c r="A889" s="24" t="s">
        <v>60</v>
      </c>
      <c r="B889" s="57"/>
      <c r="C889" s="58"/>
      <c r="D889" s="59" t="s">
        <v>903</v>
      </c>
      <c r="E889" s="60"/>
      <c r="F889" s="61">
        <v>41517</v>
      </c>
      <c r="G889" s="60"/>
      <c r="H889" s="61"/>
    </row>
    <row r="890" spans="1:8" ht="12.75">
      <c r="A890" s="24" t="s">
        <v>60</v>
      </c>
      <c r="B890" s="57"/>
      <c r="C890" s="58"/>
      <c r="D890" s="59" t="s">
        <v>2097</v>
      </c>
      <c r="E890" s="60"/>
      <c r="F890" s="61">
        <v>11735</v>
      </c>
      <c r="G890" s="60"/>
      <c r="H890" s="61"/>
    </row>
    <row r="891" spans="1:8" ht="12.75">
      <c r="A891" s="24" t="s">
        <v>60</v>
      </c>
      <c r="B891" s="52" t="s">
        <v>1949</v>
      </c>
      <c r="C891" s="53" t="s">
        <v>973</v>
      </c>
      <c r="D891" s="54" t="s">
        <v>974</v>
      </c>
      <c r="E891" s="55">
        <v>0</v>
      </c>
      <c r="F891" s="56">
        <v>40655</v>
      </c>
      <c r="G891" s="55">
        <f>F891-E891</f>
        <v>40655</v>
      </c>
      <c r="H891" s="56" t="str">
        <f>IF(E891=0,"***",F891/E891)</f>
        <v>***</v>
      </c>
    </row>
    <row r="892" spans="1:8" ht="12.75">
      <c r="A892" s="24" t="s">
        <v>60</v>
      </c>
      <c r="B892" s="57"/>
      <c r="C892" s="58"/>
      <c r="D892" s="59" t="s">
        <v>903</v>
      </c>
      <c r="E892" s="60"/>
      <c r="F892" s="61">
        <v>25527</v>
      </c>
      <c r="G892" s="60"/>
      <c r="H892" s="61"/>
    </row>
    <row r="893" spans="1:8" ht="12.75">
      <c r="A893" s="24" t="s">
        <v>60</v>
      </c>
      <c r="B893" s="57"/>
      <c r="C893" s="58"/>
      <c r="D893" s="59" t="s">
        <v>2097</v>
      </c>
      <c r="E893" s="60"/>
      <c r="F893" s="61">
        <v>15128</v>
      </c>
      <c r="G893" s="60"/>
      <c r="H893" s="61"/>
    </row>
    <row r="894" spans="1:8" ht="12.75">
      <c r="A894" s="24" t="s">
        <v>60</v>
      </c>
      <c r="B894" s="52" t="s">
        <v>1950</v>
      </c>
      <c r="C894" s="53" t="s">
        <v>979</v>
      </c>
      <c r="D894" s="54" t="s">
        <v>980</v>
      </c>
      <c r="E894" s="55">
        <v>0</v>
      </c>
      <c r="F894" s="56">
        <v>25308</v>
      </c>
      <c r="G894" s="55">
        <f>F894-E894</f>
        <v>25308</v>
      </c>
      <c r="H894" s="56" t="str">
        <f>IF(E894=0,"***",F894/E894)</f>
        <v>***</v>
      </c>
    </row>
    <row r="895" spans="1:8" ht="12.75">
      <c r="A895" s="24" t="s">
        <v>60</v>
      </c>
      <c r="B895" s="57"/>
      <c r="C895" s="58"/>
      <c r="D895" s="59" t="s">
        <v>903</v>
      </c>
      <c r="E895" s="60"/>
      <c r="F895" s="61">
        <v>21420</v>
      </c>
      <c r="G895" s="60"/>
      <c r="H895" s="61"/>
    </row>
    <row r="896" spans="1:8" ht="12.75">
      <c r="A896" s="24" t="s">
        <v>60</v>
      </c>
      <c r="B896" s="57"/>
      <c r="C896" s="58"/>
      <c r="D896" s="59" t="s">
        <v>2097</v>
      </c>
      <c r="E896" s="60"/>
      <c r="F896" s="61">
        <v>3888</v>
      </c>
      <c r="G896" s="60"/>
      <c r="H896" s="61"/>
    </row>
    <row r="897" spans="1:8" ht="12.75">
      <c r="A897" s="24" t="s">
        <v>60</v>
      </c>
      <c r="B897" s="52" t="s">
        <v>1439</v>
      </c>
      <c r="C897" s="53" t="s">
        <v>979</v>
      </c>
      <c r="D897" s="54" t="s">
        <v>980</v>
      </c>
      <c r="E897" s="55">
        <v>0</v>
      </c>
      <c r="F897" s="56">
        <v>62630</v>
      </c>
      <c r="G897" s="55">
        <f>F897-E897</f>
        <v>62630</v>
      </c>
      <c r="H897" s="56" t="str">
        <f>IF(E897=0,"***",F897/E897)</f>
        <v>***</v>
      </c>
    </row>
    <row r="898" spans="1:8" ht="12.75">
      <c r="A898" s="24" t="s">
        <v>60</v>
      </c>
      <c r="B898" s="57"/>
      <c r="C898" s="58"/>
      <c r="D898" s="59" t="s">
        <v>903</v>
      </c>
      <c r="E898" s="60"/>
      <c r="F898" s="61">
        <v>52401</v>
      </c>
      <c r="G898" s="60"/>
      <c r="H898" s="61"/>
    </row>
    <row r="899" spans="1:8" ht="12.75">
      <c r="A899" s="24" t="s">
        <v>60</v>
      </c>
      <c r="B899" s="57"/>
      <c r="C899" s="58"/>
      <c r="D899" s="59" t="s">
        <v>2097</v>
      </c>
      <c r="E899" s="60"/>
      <c r="F899" s="61">
        <v>10229</v>
      </c>
      <c r="G899" s="60"/>
      <c r="H899" s="61"/>
    </row>
    <row r="900" spans="1:8" ht="12.75">
      <c r="A900" s="24" t="s">
        <v>60</v>
      </c>
      <c r="B900" s="52" t="s">
        <v>1440</v>
      </c>
      <c r="C900" s="53" t="s">
        <v>973</v>
      </c>
      <c r="D900" s="54" t="s">
        <v>974</v>
      </c>
      <c r="E900" s="55">
        <v>0</v>
      </c>
      <c r="F900" s="56">
        <v>5000</v>
      </c>
      <c r="G900" s="55">
        <f>F900-E900</f>
        <v>5000</v>
      </c>
      <c r="H900" s="56" t="str">
        <f>IF(E900=0,"***",F900/E900)</f>
        <v>***</v>
      </c>
    </row>
    <row r="901" spans="1:8" ht="12.75">
      <c r="A901" s="24" t="s">
        <v>60</v>
      </c>
      <c r="B901" s="57"/>
      <c r="C901" s="58"/>
      <c r="D901" s="59" t="s">
        <v>903</v>
      </c>
      <c r="E901" s="60"/>
      <c r="F901" s="61">
        <v>3669</v>
      </c>
      <c r="G901" s="60"/>
      <c r="H901" s="61"/>
    </row>
    <row r="902" spans="1:8" ht="12.75">
      <c r="A902" s="24" t="s">
        <v>60</v>
      </c>
      <c r="B902" s="57"/>
      <c r="C902" s="58"/>
      <c r="D902" s="59" t="s">
        <v>2097</v>
      </c>
      <c r="E902" s="60"/>
      <c r="F902" s="61">
        <v>1331</v>
      </c>
      <c r="G902" s="60"/>
      <c r="H902" s="61"/>
    </row>
    <row r="903" spans="1:8" ht="12.75">
      <c r="A903" s="24" t="s">
        <v>60</v>
      </c>
      <c r="B903" s="52" t="s">
        <v>1441</v>
      </c>
      <c r="C903" s="53" t="s">
        <v>973</v>
      </c>
      <c r="D903" s="54" t="s">
        <v>974</v>
      </c>
      <c r="E903" s="55">
        <v>0</v>
      </c>
      <c r="F903" s="56">
        <v>29647</v>
      </c>
      <c r="G903" s="55">
        <f>F903-E903</f>
        <v>29647</v>
      </c>
      <c r="H903" s="56" t="str">
        <f>IF(E903=0,"***",F903/E903)</f>
        <v>***</v>
      </c>
    </row>
    <row r="904" spans="1:8" ht="12.75">
      <c r="A904" s="24" t="s">
        <v>60</v>
      </c>
      <c r="B904" s="57"/>
      <c r="C904" s="58"/>
      <c r="D904" s="59" t="s">
        <v>903</v>
      </c>
      <c r="E904" s="60"/>
      <c r="F904" s="61">
        <v>25986</v>
      </c>
      <c r="G904" s="60"/>
      <c r="H904" s="61"/>
    </row>
    <row r="905" spans="1:8" ht="12.75">
      <c r="A905" s="24" t="s">
        <v>60</v>
      </c>
      <c r="B905" s="57"/>
      <c r="C905" s="58"/>
      <c r="D905" s="59" t="s">
        <v>2097</v>
      </c>
      <c r="E905" s="60"/>
      <c r="F905" s="61">
        <v>3661</v>
      </c>
      <c r="G905" s="60"/>
      <c r="H905" s="61"/>
    </row>
    <row r="906" spans="1:8" ht="12.75">
      <c r="A906" s="24" t="s">
        <v>60</v>
      </c>
      <c r="B906" s="52" t="s">
        <v>1442</v>
      </c>
      <c r="C906" s="53" t="s">
        <v>981</v>
      </c>
      <c r="D906" s="54" t="s">
        <v>982</v>
      </c>
      <c r="E906" s="55">
        <v>0</v>
      </c>
      <c r="F906" s="56">
        <v>18074</v>
      </c>
      <c r="G906" s="55">
        <f>F906-E906</f>
        <v>18074</v>
      </c>
      <c r="H906" s="56" t="str">
        <f>IF(E906=0,"***",F906/E906)</f>
        <v>***</v>
      </c>
    </row>
    <row r="907" spans="1:8" ht="12.75">
      <c r="A907" s="24" t="s">
        <v>60</v>
      </c>
      <c r="B907" s="57"/>
      <c r="C907" s="58"/>
      <c r="D907" s="59" t="s">
        <v>903</v>
      </c>
      <c r="E907" s="60"/>
      <c r="F907" s="61">
        <v>15932</v>
      </c>
      <c r="G907" s="60"/>
      <c r="H907" s="61"/>
    </row>
    <row r="908" spans="1:8" ht="12.75">
      <c r="A908" s="24" t="s">
        <v>60</v>
      </c>
      <c r="B908" s="57"/>
      <c r="C908" s="58"/>
      <c r="D908" s="59" t="s">
        <v>2097</v>
      </c>
      <c r="E908" s="60"/>
      <c r="F908" s="61">
        <v>2142</v>
      </c>
      <c r="G908" s="60"/>
      <c r="H908" s="61"/>
    </row>
    <row r="909" spans="1:8" ht="12.75">
      <c r="A909" s="24" t="s">
        <v>60</v>
      </c>
      <c r="B909" s="52" t="s">
        <v>1443</v>
      </c>
      <c r="C909" s="53" t="s">
        <v>966</v>
      </c>
      <c r="D909" s="54" t="s">
        <v>967</v>
      </c>
      <c r="E909" s="55">
        <v>0</v>
      </c>
      <c r="F909" s="56">
        <v>23483</v>
      </c>
      <c r="G909" s="55">
        <f>F909-E909</f>
        <v>23483</v>
      </c>
      <c r="H909" s="56" t="str">
        <f>IF(E909=0,"***",F909/E909)</f>
        <v>***</v>
      </c>
    </row>
    <row r="910" spans="1:8" ht="12.75">
      <c r="A910" s="24" t="s">
        <v>60</v>
      </c>
      <c r="B910" s="57"/>
      <c r="C910" s="58"/>
      <c r="D910" s="59" t="s">
        <v>903</v>
      </c>
      <c r="E910" s="60"/>
      <c r="F910" s="61">
        <v>19662</v>
      </c>
      <c r="G910" s="60"/>
      <c r="H910" s="61"/>
    </row>
    <row r="911" spans="1:8" ht="12.75">
      <c r="A911" s="24" t="s">
        <v>60</v>
      </c>
      <c r="B911" s="57"/>
      <c r="C911" s="58"/>
      <c r="D911" s="59" t="s">
        <v>2097</v>
      </c>
      <c r="E911" s="60"/>
      <c r="F911" s="61">
        <v>3821</v>
      </c>
      <c r="G911" s="60"/>
      <c r="H911" s="61"/>
    </row>
    <row r="912" spans="1:8" ht="12.75">
      <c r="A912" s="24" t="s">
        <v>60</v>
      </c>
      <c r="B912" s="52" t="s">
        <v>1444</v>
      </c>
      <c r="C912" s="53" t="s">
        <v>984</v>
      </c>
      <c r="D912" s="54" t="s">
        <v>985</v>
      </c>
      <c r="E912" s="55">
        <v>0</v>
      </c>
      <c r="F912" s="56">
        <v>28517</v>
      </c>
      <c r="G912" s="55">
        <f>F912-E912</f>
        <v>28517</v>
      </c>
      <c r="H912" s="56" t="str">
        <f>IF(E912=0,"***",F912/E912)</f>
        <v>***</v>
      </c>
    </row>
    <row r="913" spans="1:8" ht="12.75">
      <c r="A913" s="24" t="s">
        <v>60</v>
      </c>
      <c r="B913" s="57"/>
      <c r="C913" s="58"/>
      <c r="D913" s="59" t="s">
        <v>903</v>
      </c>
      <c r="E913" s="60"/>
      <c r="F913" s="61">
        <v>24389</v>
      </c>
      <c r="G913" s="60"/>
      <c r="H913" s="61"/>
    </row>
    <row r="914" spans="1:8" ht="12.75">
      <c r="A914" s="24" t="s">
        <v>60</v>
      </c>
      <c r="B914" s="57"/>
      <c r="C914" s="58"/>
      <c r="D914" s="59" t="s">
        <v>2097</v>
      </c>
      <c r="E914" s="60"/>
      <c r="F914" s="61">
        <v>4128</v>
      </c>
      <c r="G914" s="60"/>
      <c r="H914" s="61"/>
    </row>
    <row r="915" spans="1:8" ht="12.75">
      <c r="A915" s="24" t="s">
        <v>60</v>
      </c>
      <c r="B915" s="52" t="s">
        <v>1445</v>
      </c>
      <c r="C915" s="53" t="s">
        <v>1446</v>
      </c>
      <c r="D915" s="54" t="s">
        <v>1447</v>
      </c>
      <c r="E915" s="55">
        <v>0</v>
      </c>
      <c r="F915" s="56">
        <v>11755</v>
      </c>
      <c r="G915" s="55">
        <f>F915-E915</f>
        <v>11755</v>
      </c>
      <c r="H915" s="56" t="str">
        <f>IF(E915=0,"***",F915/E915)</f>
        <v>***</v>
      </c>
    </row>
    <row r="916" spans="1:8" ht="12.75">
      <c r="A916" s="24" t="s">
        <v>60</v>
      </c>
      <c r="B916" s="57"/>
      <c r="C916" s="58"/>
      <c r="D916" s="59" t="s">
        <v>903</v>
      </c>
      <c r="E916" s="60"/>
      <c r="F916" s="61">
        <v>11755</v>
      </c>
      <c r="G916" s="60"/>
      <c r="H916" s="61"/>
    </row>
    <row r="917" spans="1:8" ht="12.75">
      <c r="A917" s="24" t="s">
        <v>60</v>
      </c>
      <c r="B917" s="52" t="s">
        <v>1448</v>
      </c>
      <c r="C917" s="53" t="s">
        <v>973</v>
      </c>
      <c r="D917" s="54" t="s">
        <v>974</v>
      </c>
      <c r="E917" s="55">
        <v>0</v>
      </c>
      <c r="F917" s="56">
        <v>31745</v>
      </c>
      <c r="G917" s="55">
        <f>F917-E917</f>
        <v>31745</v>
      </c>
      <c r="H917" s="56" t="str">
        <f>IF(E917=0,"***",F917/E917)</f>
        <v>***</v>
      </c>
    </row>
    <row r="918" spans="1:8" ht="12.75">
      <c r="A918" s="24" t="s">
        <v>60</v>
      </c>
      <c r="B918" s="57"/>
      <c r="C918" s="58"/>
      <c r="D918" s="59" t="s">
        <v>903</v>
      </c>
      <c r="E918" s="60"/>
      <c r="F918" s="61">
        <v>28137</v>
      </c>
      <c r="G918" s="60"/>
      <c r="H918" s="61"/>
    </row>
    <row r="919" spans="1:8" ht="12.75">
      <c r="A919" s="24" t="s">
        <v>60</v>
      </c>
      <c r="B919" s="57"/>
      <c r="C919" s="58"/>
      <c r="D919" s="59" t="s">
        <v>2097</v>
      </c>
      <c r="E919" s="60"/>
      <c r="F919" s="61">
        <v>3608</v>
      </c>
      <c r="G919" s="60"/>
      <c r="H919" s="61"/>
    </row>
    <row r="920" spans="1:8" ht="12.75">
      <c r="A920" s="24" t="s">
        <v>60</v>
      </c>
      <c r="B920" s="52" t="s">
        <v>1448</v>
      </c>
      <c r="C920" s="53" t="s">
        <v>988</v>
      </c>
      <c r="D920" s="54" t="s">
        <v>989</v>
      </c>
      <c r="E920" s="55">
        <v>0</v>
      </c>
      <c r="F920" s="56">
        <v>9073</v>
      </c>
      <c r="G920" s="55">
        <f>F920-E920</f>
        <v>9073</v>
      </c>
      <c r="H920" s="56" t="str">
        <f>IF(E920=0,"***",F920/E920)</f>
        <v>***</v>
      </c>
    </row>
    <row r="921" spans="1:8" ht="12.75">
      <c r="A921" s="24" t="s">
        <v>60</v>
      </c>
      <c r="B921" s="57"/>
      <c r="C921" s="58"/>
      <c r="D921" s="59" t="s">
        <v>903</v>
      </c>
      <c r="E921" s="60"/>
      <c r="F921" s="61">
        <v>7425</v>
      </c>
      <c r="G921" s="60"/>
      <c r="H921" s="61"/>
    </row>
    <row r="922" spans="1:8" ht="12.75">
      <c r="A922" s="24" t="s">
        <v>60</v>
      </c>
      <c r="B922" s="57"/>
      <c r="C922" s="58"/>
      <c r="D922" s="59" t="s">
        <v>2097</v>
      </c>
      <c r="E922" s="60"/>
      <c r="F922" s="61">
        <v>1648</v>
      </c>
      <c r="G922" s="60"/>
      <c r="H922" s="61"/>
    </row>
    <row r="923" spans="1:8" ht="12.75">
      <c r="A923" s="24" t="s">
        <v>60</v>
      </c>
      <c r="B923" s="52" t="s">
        <v>1449</v>
      </c>
      <c r="C923" s="53" t="s">
        <v>973</v>
      </c>
      <c r="D923" s="54" t="s">
        <v>974</v>
      </c>
      <c r="E923" s="55">
        <v>0</v>
      </c>
      <c r="F923" s="56">
        <v>18563</v>
      </c>
      <c r="G923" s="55">
        <f>F923-E923</f>
        <v>18563</v>
      </c>
      <c r="H923" s="56" t="str">
        <f>IF(E923=0,"***",F923/E923)</f>
        <v>***</v>
      </c>
    </row>
    <row r="924" spans="1:8" ht="12.75">
      <c r="A924" s="24" t="s">
        <v>60</v>
      </c>
      <c r="B924" s="57"/>
      <c r="C924" s="58"/>
      <c r="D924" s="59" t="s">
        <v>903</v>
      </c>
      <c r="E924" s="60"/>
      <c r="F924" s="61">
        <v>18563</v>
      </c>
      <c r="G924" s="60"/>
      <c r="H924" s="61"/>
    </row>
    <row r="925" spans="1:8" ht="12.75">
      <c r="A925" s="24" t="s">
        <v>60</v>
      </c>
      <c r="B925" s="52" t="s">
        <v>1449</v>
      </c>
      <c r="C925" s="53" t="s">
        <v>988</v>
      </c>
      <c r="D925" s="54" t="s">
        <v>989</v>
      </c>
      <c r="E925" s="55">
        <v>0</v>
      </c>
      <c r="F925" s="56">
        <v>4203</v>
      </c>
      <c r="G925" s="55">
        <f>F925-E925</f>
        <v>4203</v>
      </c>
      <c r="H925" s="56" t="str">
        <f>IF(E925=0,"***",F925/E925)</f>
        <v>***</v>
      </c>
    </row>
    <row r="926" spans="1:8" ht="12.75">
      <c r="A926" s="24" t="s">
        <v>60</v>
      </c>
      <c r="B926" s="57"/>
      <c r="C926" s="58"/>
      <c r="D926" s="59" t="s">
        <v>903</v>
      </c>
      <c r="E926" s="60"/>
      <c r="F926" s="61">
        <v>4203</v>
      </c>
      <c r="G926" s="60"/>
      <c r="H926" s="61"/>
    </row>
    <row r="927" spans="1:8" ht="12.75">
      <c r="A927" s="24" t="s">
        <v>60</v>
      </c>
      <c r="B927" s="52" t="s">
        <v>1450</v>
      </c>
      <c r="C927" s="53" t="s">
        <v>973</v>
      </c>
      <c r="D927" s="54" t="s">
        <v>974</v>
      </c>
      <c r="E927" s="55">
        <v>0</v>
      </c>
      <c r="F927" s="56">
        <v>21118</v>
      </c>
      <c r="G927" s="55">
        <f>F927-E927</f>
        <v>21118</v>
      </c>
      <c r="H927" s="56" t="str">
        <f>IF(E927=0,"***",F927/E927)</f>
        <v>***</v>
      </c>
    </row>
    <row r="928" spans="1:8" ht="12.75">
      <c r="A928" s="24" t="s">
        <v>60</v>
      </c>
      <c r="B928" s="57"/>
      <c r="C928" s="58"/>
      <c r="D928" s="59" t="s">
        <v>903</v>
      </c>
      <c r="E928" s="60"/>
      <c r="F928" s="61">
        <v>18216</v>
      </c>
      <c r="G928" s="60"/>
      <c r="H928" s="61"/>
    </row>
    <row r="929" spans="1:8" ht="12.75">
      <c r="A929" s="24" t="s">
        <v>60</v>
      </c>
      <c r="B929" s="57"/>
      <c r="C929" s="58"/>
      <c r="D929" s="59" t="s">
        <v>2097</v>
      </c>
      <c r="E929" s="60"/>
      <c r="F929" s="61">
        <v>2902</v>
      </c>
      <c r="G929" s="60"/>
      <c r="H929" s="61"/>
    </row>
    <row r="930" spans="1:8" ht="12.75">
      <c r="A930" s="24" t="s">
        <v>60</v>
      </c>
      <c r="B930" s="52" t="s">
        <v>1450</v>
      </c>
      <c r="C930" s="53" t="s">
        <v>988</v>
      </c>
      <c r="D930" s="54" t="s">
        <v>989</v>
      </c>
      <c r="E930" s="55">
        <v>0</v>
      </c>
      <c r="F930" s="56">
        <v>3433</v>
      </c>
      <c r="G930" s="55">
        <f>F930-E930</f>
        <v>3433</v>
      </c>
      <c r="H930" s="56" t="str">
        <f>IF(E930=0,"***",F930/E930)</f>
        <v>***</v>
      </c>
    </row>
    <row r="931" spans="1:8" ht="12.75">
      <c r="A931" s="24" t="s">
        <v>60</v>
      </c>
      <c r="B931" s="57"/>
      <c r="C931" s="58"/>
      <c r="D931" s="59" t="s">
        <v>903</v>
      </c>
      <c r="E931" s="60"/>
      <c r="F931" s="61">
        <v>2850</v>
      </c>
      <c r="G931" s="60"/>
      <c r="H931" s="61"/>
    </row>
    <row r="932" spans="1:8" ht="12.75">
      <c r="A932" s="24" t="s">
        <v>60</v>
      </c>
      <c r="B932" s="57"/>
      <c r="C932" s="58"/>
      <c r="D932" s="59" t="s">
        <v>2097</v>
      </c>
      <c r="E932" s="60"/>
      <c r="F932" s="61">
        <v>583</v>
      </c>
      <c r="G932" s="60"/>
      <c r="H932" s="61"/>
    </row>
    <row r="933" spans="1:8" ht="12.75">
      <c r="A933" s="24" t="s">
        <v>60</v>
      </c>
      <c r="B933" s="52" t="s">
        <v>1452</v>
      </c>
      <c r="C933" s="53" t="s">
        <v>973</v>
      </c>
      <c r="D933" s="54" t="s">
        <v>974</v>
      </c>
      <c r="E933" s="55">
        <v>0</v>
      </c>
      <c r="F933" s="56">
        <v>35928</v>
      </c>
      <c r="G933" s="55">
        <f>F933-E933</f>
        <v>35928</v>
      </c>
      <c r="H933" s="56" t="str">
        <f>IF(E933=0,"***",F933/E933)</f>
        <v>***</v>
      </c>
    </row>
    <row r="934" spans="1:8" ht="12.75">
      <c r="A934" s="24" t="s">
        <v>60</v>
      </c>
      <c r="B934" s="57"/>
      <c r="C934" s="58"/>
      <c r="D934" s="59" t="s">
        <v>903</v>
      </c>
      <c r="E934" s="60"/>
      <c r="F934" s="61">
        <v>30078</v>
      </c>
      <c r="G934" s="60"/>
      <c r="H934" s="61"/>
    </row>
    <row r="935" spans="1:8" ht="12.75">
      <c r="A935" s="24" t="s">
        <v>60</v>
      </c>
      <c r="B935" s="57"/>
      <c r="C935" s="58"/>
      <c r="D935" s="59" t="s">
        <v>2097</v>
      </c>
      <c r="E935" s="60"/>
      <c r="F935" s="61">
        <v>5850</v>
      </c>
      <c r="G935" s="60"/>
      <c r="H935" s="61"/>
    </row>
    <row r="936" spans="1:8" ht="12.75">
      <c r="A936" s="24" t="s">
        <v>60</v>
      </c>
      <c r="B936" s="52" t="s">
        <v>1452</v>
      </c>
      <c r="C936" s="53" t="s">
        <v>988</v>
      </c>
      <c r="D936" s="54" t="s">
        <v>989</v>
      </c>
      <c r="E936" s="55">
        <v>0</v>
      </c>
      <c r="F936" s="56">
        <v>15059</v>
      </c>
      <c r="G936" s="55">
        <f>F936-E936</f>
        <v>15059</v>
      </c>
      <c r="H936" s="56" t="str">
        <f>IF(E936=0,"***",F936/E936)</f>
        <v>***</v>
      </c>
    </row>
    <row r="937" spans="1:8" ht="12.75">
      <c r="A937" s="24" t="s">
        <v>60</v>
      </c>
      <c r="B937" s="57"/>
      <c r="C937" s="58"/>
      <c r="D937" s="59" t="s">
        <v>903</v>
      </c>
      <c r="E937" s="60"/>
      <c r="F937" s="61">
        <v>14109</v>
      </c>
      <c r="G937" s="60"/>
      <c r="H937" s="61"/>
    </row>
    <row r="938" spans="1:8" ht="12.75">
      <c r="A938" s="24" t="s">
        <v>60</v>
      </c>
      <c r="B938" s="57"/>
      <c r="C938" s="58"/>
      <c r="D938" s="59" t="s">
        <v>2097</v>
      </c>
      <c r="E938" s="60"/>
      <c r="F938" s="61">
        <v>950</v>
      </c>
      <c r="G938" s="60"/>
      <c r="H938" s="61"/>
    </row>
    <row r="939" spans="1:8" ht="12.75">
      <c r="A939" s="24" t="s">
        <v>60</v>
      </c>
      <c r="B939" s="52" t="s">
        <v>1453</v>
      </c>
      <c r="C939" s="53" t="s">
        <v>973</v>
      </c>
      <c r="D939" s="54" t="s">
        <v>974</v>
      </c>
      <c r="E939" s="55">
        <v>0</v>
      </c>
      <c r="F939" s="56">
        <v>21601</v>
      </c>
      <c r="G939" s="55">
        <f>F939-E939</f>
        <v>21601</v>
      </c>
      <c r="H939" s="56" t="str">
        <f>IF(E939=0,"***",F939/E939)</f>
        <v>***</v>
      </c>
    </row>
    <row r="940" spans="1:8" ht="12.75">
      <c r="A940" s="24" t="s">
        <v>60</v>
      </c>
      <c r="B940" s="57"/>
      <c r="C940" s="58"/>
      <c r="D940" s="59" t="s">
        <v>903</v>
      </c>
      <c r="E940" s="60"/>
      <c r="F940" s="61">
        <v>18010</v>
      </c>
      <c r="G940" s="60"/>
      <c r="H940" s="61"/>
    </row>
    <row r="941" spans="1:8" ht="12.75">
      <c r="A941" s="24" t="s">
        <v>60</v>
      </c>
      <c r="B941" s="57"/>
      <c r="C941" s="58"/>
      <c r="D941" s="59" t="s">
        <v>2097</v>
      </c>
      <c r="E941" s="60"/>
      <c r="F941" s="61">
        <v>3591</v>
      </c>
      <c r="G941" s="60"/>
      <c r="H941" s="61"/>
    </row>
    <row r="942" spans="1:8" ht="12.75">
      <c r="A942" s="24" t="s">
        <v>60</v>
      </c>
      <c r="B942" s="52" t="s">
        <v>1454</v>
      </c>
      <c r="C942" s="53" t="s">
        <v>973</v>
      </c>
      <c r="D942" s="54" t="s">
        <v>974</v>
      </c>
      <c r="E942" s="55">
        <v>0</v>
      </c>
      <c r="F942" s="56">
        <v>28468</v>
      </c>
      <c r="G942" s="55">
        <f>F942-E942</f>
        <v>28468</v>
      </c>
      <c r="H942" s="56" t="str">
        <f>IF(E942=0,"***",F942/E942)</f>
        <v>***</v>
      </c>
    </row>
    <row r="943" spans="1:8" ht="12.75">
      <c r="A943" s="24" t="s">
        <v>60</v>
      </c>
      <c r="B943" s="57"/>
      <c r="C943" s="58"/>
      <c r="D943" s="59" t="s">
        <v>903</v>
      </c>
      <c r="E943" s="60"/>
      <c r="F943" s="61">
        <v>24468</v>
      </c>
      <c r="G943" s="60"/>
      <c r="H943" s="61"/>
    </row>
    <row r="944" spans="1:8" ht="12.75">
      <c r="A944" s="24" t="s">
        <v>60</v>
      </c>
      <c r="B944" s="57"/>
      <c r="C944" s="58"/>
      <c r="D944" s="59" t="s">
        <v>2097</v>
      </c>
      <c r="E944" s="60"/>
      <c r="F944" s="61">
        <v>4000</v>
      </c>
      <c r="G944" s="60"/>
      <c r="H944" s="61"/>
    </row>
    <row r="945" spans="1:8" ht="12.75">
      <c r="A945" s="24" t="s">
        <v>60</v>
      </c>
      <c r="B945" s="52" t="s">
        <v>1454</v>
      </c>
      <c r="C945" s="53" t="s">
        <v>988</v>
      </c>
      <c r="D945" s="54" t="s">
        <v>989</v>
      </c>
      <c r="E945" s="55">
        <v>0</v>
      </c>
      <c r="F945" s="56">
        <v>4943</v>
      </c>
      <c r="G945" s="55">
        <f>F945-E945</f>
        <v>4943</v>
      </c>
      <c r="H945" s="56" t="str">
        <f>IF(E945=0,"***",F945/E945)</f>
        <v>***</v>
      </c>
    </row>
    <row r="946" spans="1:8" ht="12.75">
      <c r="A946" s="24" t="s">
        <v>60</v>
      </c>
      <c r="B946" s="57"/>
      <c r="C946" s="58"/>
      <c r="D946" s="59" t="s">
        <v>903</v>
      </c>
      <c r="E946" s="60"/>
      <c r="F946" s="61">
        <v>3259</v>
      </c>
      <c r="G946" s="60"/>
      <c r="H946" s="61"/>
    </row>
    <row r="947" spans="1:8" ht="12.75">
      <c r="A947" s="24" t="s">
        <v>60</v>
      </c>
      <c r="B947" s="57"/>
      <c r="C947" s="58"/>
      <c r="D947" s="59" t="s">
        <v>2097</v>
      </c>
      <c r="E947" s="60"/>
      <c r="F947" s="61">
        <v>1684</v>
      </c>
      <c r="G947" s="60"/>
      <c r="H947" s="61"/>
    </row>
    <row r="948" spans="1:8" ht="12.75">
      <c r="A948" s="24" t="s">
        <v>60</v>
      </c>
      <c r="B948" s="52" t="s">
        <v>1455</v>
      </c>
      <c r="C948" s="53" t="s">
        <v>973</v>
      </c>
      <c r="D948" s="54" t="s">
        <v>974</v>
      </c>
      <c r="E948" s="55">
        <v>0</v>
      </c>
      <c r="F948" s="56">
        <v>12146</v>
      </c>
      <c r="G948" s="55">
        <f>F948-E948</f>
        <v>12146</v>
      </c>
      <c r="H948" s="56" t="str">
        <f>IF(E948=0,"***",F948/E948)</f>
        <v>***</v>
      </c>
    </row>
    <row r="949" spans="1:8" ht="12.75">
      <c r="A949" s="24" t="s">
        <v>60</v>
      </c>
      <c r="B949" s="57"/>
      <c r="C949" s="58"/>
      <c r="D949" s="59" t="s">
        <v>903</v>
      </c>
      <c r="E949" s="60"/>
      <c r="F949" s="61">
        <v>10169</v>
      </c>
      <c r="G949" s="60"/>
      <c r="H949" s="61"/>
    </row>
    <row r="950" spans="1:8" ht="12.75">
      <c r="A950" s="24" t="s">
        <v>60</v>
      </c>
      <c r="B950" s="57"/>
      <c r="C950" s="58"/>
      <c r="D950" s="59" t="s">
        <v>2097</v>
      </c>
      <c r="E950" s="60"/>
      <c r="F950" s="61">
        <v>1977</v>
      </c>
      <c r="G950" s="60"/>
      <c r="H950" s="61"/>
    </row>
    <row r="951" spans="1:8" ht="12.75">
      <c r="A951" s="24" t="s">
        <v>60</v>
      </c>
      <c r="B951" s="52" t="s">
        <v>1455</v>
      </c>
      <c r="C951" s="53" t="s">
        <v>988</v>
      </c>
      <c r="D951" s="54" t="s">
        <v>989</v>
      </c>
      <c r="E951" s="55">
        <v>0</v>
      </c>
      <c r="F951" s="56">
        <v>688</v>
      </c>
      <c r="G951" s="55">
        <f>F951-E951</f>
        <v>688</v>
      </c>
      <c r="H951" s="56" t="str">
        <f>IF(E951=0,"***",F951/E951)</f>
        <v>***</v>
      </c>
    </row>
    <row r="952" spans="1:8" ht="12.75">
      <c r="A952" s="24" t="s">
        <v>60</v>
      </c>
      <c r="B952" s="57"/>
      <c r="C952" s="58"/>
      <c r="D952" s="59" t="s">
        <v>903</v>
      </c>
      <c r="E952" s="60"/>
      <c r="F952" s="61">
        <v>616</v>
      </c>
      <c r="G952" s="60"/>
      <c r="H952" s="61"/>
    </row>
    <row r="953" spans="1:8" ht="12.75">
      <c r="A953" s="24" t="s">
        <v>60</v>
      </c>
      <c r="B953" s="57"/>
      <c r="C953" s="58"/>
      <c r="D953" s="59" t="s">
        <v>2097</v>
      </c>
      <c r="E953" s="60"/>
      <c r="F953" s="61">
        <v>72</v>
      </c>
      <c r="G953" s="60"/>
      <c r="H953" s="61"/>
    </row>
    <row r="954" spans="1:8" ht="12.75">
      <c r="A954" s="24" t="s">
        <v>60</v>
      </c>
      <c r="B954" s="52" t="s">
        <v>1456</v>
      </c>
      <c r="C954" s="53" t="s">
        <v>973</v>
      </c>
      <c r="D954" s="54" t="s">
        <v>974</v>
      </c>
      <c r="E954" s="55">
        <v>0</v>
      </c>
      <c r="F954" s="56">
        <v>14741</v>
      </c>
      <c r="G954" s="55">
        <f>F954-E954</f>
        <v>14741</v>
      </c>
      <c r="H954" s="56" t="str">
        <f>IF(E954=0,"***",F954/E954)</f>
        <v>***</v>
      </c>
    </row>
    <row r="955" spans="1:8" ht="12.75">
      <c r="A955" s="24" t="s">
        <v>60</v>
      </c>
      <c r="B955" s="57"/>
      <c r="C955" s="58"/>
      <c r="D955" s="59" t="s">
        <v>903</v>
      </c>
      <c r="E955" s="60"/>
      <c r="F955" s="61">
        <v>12555</v>
      </c>
      <c r="G955" s="60"/>
      <c r="H955" s="61"/>
    </row>
    <row r="956" spans="1:8" ht="12.75">
      <c r="A956" s="24" t="s">
        <v>60</v>
      </c>
      <c r="B956" s="57"/>
      <c r="C956" s="58"/>
      <c r="D956" s="59" t="s">
        <v>2097</v>
      </c>
      <c r="E956" s="60"/>
      <c r="F956" s="61">
        <v>2186</v>
      </c>
      <c r="G956" s="60"/>
      <c r="H956" s="61"/>
    </row>
    <row r="957" spans="1:8" ht="12.75">
      <c r="A957" s="24" t="s">
        <v>60</v>
      </c>
      <c r="B957" s="52" t="s">
        <v>1456</v>
      </c>
      <c r="C957" s="53" t="s">
        <v>988</v>
      </c>
      <c r="D957" s="54" t="s">
        <v>989</v>
      </c>
      <c r="E957" s="55">
        <v>0</v>
      </c>
      <c r="F957" s="56">
        <v>3524</v>
      </c>
      <c r="G957" s="55">
        <f>F957-E957</f>
        <v>3524</v>
      </c>
      <c r="H957" s="56" t="str">
        <f>IF(E957=0,"***",F957/E957)</f>
        <v>***</v>
      </c>
    </row>
    <row r="958" spans="1:8" ht="12.75">
      <c r="A958" s="24" t="s">
        <v>60</v>
      </c>
      <c r="B958" s="57"/>
      <c r="C958" s="58"/>
      <c r="D958" s="59" t="s">
        <v>903</v>
      </c>
      <c r="E958" s="60"/>
      <c r="F958" s="61">
        <v>2974</v>
      </c>
      <c r="G958" s="60"/>
      <c r="H958" s="61"/>
    </row>
    <row r="959" spans="1:8" ht="12.75">
      <c r="A959" s="24" t="s">
        <v>60</v>
      </c>
      <c r="B959" s="57"/>
      <c r="C959" s="58"/>
      <c r="D959" s="59" t="s">
        <v>2097</v>
      </c>
      <c r="E959" s="60"/>
      <c r="F959" s="61">
        <v>550</v>
      </c>
      <c r="G959" s="60"/>
      <c r="H959" s="61"/>
    </row>
    <row r="960" spans="1:8" ht="12.75">
      <c r="A960" s="24" t="s">
        <v>60</v>
      </c>
      <c r="B960" s="52" t="s">
        <v>1457</v>
      </c>
      <c r="C960" s="53" t="s">
        <v>973</v>
      </c>
      <c r="D960" s="54" t="s">
        <v>974</v>
      </c>
      <c r="E960" s="55">
        <v>0</v>
      </c>
      <c r="F960" s="56">
        <v>24442</v>
      </c>
      <c r="G960" s="55">
        <f>F960-E960</f>
        <v>24442</v>
      </c>
      <c r="H960" s="56" t="str">
        <f>IF(E960=0,"***",F960/E960)</f>
        <v>***</v>
      </c>
    </row>
    <row r="961" spans="1:8" ht="12.75">
      <c r="A961" s="24" t="s">
        <v>60</v>
      </c>
      <c r="B961" s="57"/>
      <c r="C961" s="58"/>
      <c r="D961" s="59" t="s">
        <v>903</v>
      </c>
      <c r="E961" s="60"/>
      <c r="F961" s="61">
        <v>20589</v>
      </c>
      <c r="G961" s="60"/>
      <c r="H961" s="61"/>
    </row>
    <row r="962" spans="1:8" ht="12.75">
      <c r="A962" s="24" t="s">
        <v>60</v>
      </c>
      <c r="B962" s="57"/>
      <c r="C962" s="58"/>
      <c r="D962" s="59" t="s">
        <v>2097</v>
      </c>
      <c r="E962" s="60"/>
      <c r="F962" s="61">
        <v>3853</v>
      </c>
      <c r="G962" s="60"/>
      <c r="H962" s="61"/>
    </row>
    <row r="963" spans="1:8" ht="12.75">
      <c r="A963" s="24" t="s">
        <v>60</v>
      </c>
      <c r="B963" s="52" t="s">
        <v>1457</v>
      </c>
      <c r="C963" s="53" t="s">
        <v>988</v>
      </c>
      <c r="D963" s="54" t="s">
        <v>989</v>
      </c>
      <c r="E963" s="55">
        <v>0</v>
      </c>
      <c r="F963" s="56">
        <v>3696</v>
      </c>
      <c r="G963" s="55">
        <f>F963-E963</f>
        <v>3696</v>
      </c>
      <c r="H963" s="56" t="str">
        <f>IF(E963=0,"***",F963/E963)</f>
        <v>***</v>
      </c>
    </row>
    <row r="964" spans="1:8" ht="12.75">
      <c r="A964" s="24" t="s">
        <v>60</v>
      </c>
      <c r="B964" s="57"/>
      <c r="C964" s="58"/>
      <c r="D964" s="59" t="s">
        <v>903</v>
      </c>
      <c r="E964" s="60"/>
      <c r="F964" s="61">
        <v>3469</v>
      </c>
      <c r="G964" s="60"/>
      <c r="H964" s="61"/>
    </row>
    <row r="965" spans="1:8" ht="12.75">
      <c r="A965" s="24" t="s">
        <v>60</v>
      </c>
      <c r="B965" s="57"/>
      <c r="C965" s="58"/>
      <c r="D965" s="59" t="s">
        <v>2097</v>
      </c>
      <c r="E965" s="60"/>
      <c r="F965" s="61">
        <v>227</v>
      </c>
      <c r="G965" s="60"/>
      <c r="H965" s="61"/>
    </row>
    <row r="966" spans="1:8" ht="12.75">
      <c r="A966" s="24" t="s">
        <v>60</v>
      </c>
      <c r="B966" s="52" t="s">
        <v>1458</v>
      </c>
      <c r="C966" s="53" t="s">
        <v>988</v>
      </c>
      <c r="D966" s="54" t="s">
        <v>989</v>
      </c>
      <c r="E966" s="55">
        <v>0</v>
      </c>
      <c r="F966" s="56">
        <v>11891</v>
      </c>
      <c r="G966" s="55">
        <f>F966-E966</f>
        <v>11891</v>
      </c>
      <c r="H966" s="56" t="str">
        <f>IF(E966=0,"***",F966/E966)</f>
        <v>***</v>
      </c>
    </row>
    <row r="967" spans="1:8" ht="12.75">
      <c r="A967" s="24" t="s">
        <v>60</v>
      </c>
      <c r="B967" s="57"/>
      <c r="C967" s="58"/>
      <c r="D967" s="59" t="s">
        <v>903</v>
      </c>
      <c r="E967" s="60"/>
      <c r="F967" s="61">
        <v>10307</v>
      </c>
      <c r="G967" s="60"/>
      <c r="H967" s="61"/>
    </row>
    <row r="968" spans="1:8" ht="12.75">
      <c r="A968" s="24" t="s">
        <v>60</v>
      </c>
      <c r="B968" s="57"/>
      <c r="C968" s="58"/>
      <c r="D968" s="59" t="s">
        <v>2097</v>
      </c>
      <c r="E968" s="60"/>
      <c r="F968" s="61">
        <v>1584</v>
      </c>
      <c r="G968" s="60"/>
      <c r="H968" s="61"/>
    </row>
    <row r="969" spans="1:8" ht="12.75">
      <c r="A969" s="24" t="s">
        <v>60</v>
      </c>
      <c r="B969" s="52" t="s">
        <v>1459</v>
      </c>
      <c r="C969" s="53" t="s">
        <v>988</v>
      </c>
      <c r="D969" s="54" t="s">
        <v>989</v>
      </c>
      <c r="E969" s="55">
        <v>0</v>
      </c>
      <c r="F969" s="56">
        <v>10950</v>
      </c>
      <c r="G969" s="55">
        <f>F969-E969</f>
        <v>10950</v>
      </c>
      <c r="H969" s="56" t="str">
        <f>IF(E969=0,"***",F969/E969)</f>
        <v>***</v>
      </c>
    </row>
    <row r="970" spans="1:8" ht="12.75">
      <c r="A970" s="24" t="s">
        <v>60</v>
      </c>
      <c r="B970" s="57"/>
      <c r="C970" s="58"/>
      <c r="D970" s="59" t="s">
        <v>903</v>
      </c>
      <c r="E970" s="60"/>
      <c r="F970" s="61">
        <v>9842</v>
      </c>
      <c r="G970" s="60"/>
      <c r="H970" s="61"/>
    </row>
    <row r="971" spans="1:8" ht="12.75">
      <c r="A971" s="24" t="s">
        <v>60</v>
      </c>
      <c r="B971" s="57"/>
      <c r="C971" s="58"/>
      <c r="D971" s="59" t="s">
        <v>2097</v>
      </c>
      <c r="E971" s="60"/>
      <c r="F971" s="61">
        <v>1108</v>
      </c>
      <c r="G971" s="60"/>
      <c r="H971" s="61"/>
    </row>
    <row r="972" spans="1:8" ht="12.75">
      <c r="A972" s="24" t="s">
        <v>60</v>
      </c>
      <c r="B972" s="52" t="s">
        <v>1460</v>
      </c>
      <c r="C972" s="53" t="s">
        <v>973</v>
      </c>
      <c r="D972" s="54" t="s">
        <v>974</v>
      </c>
      <c r="E972" s="55">
        <v>0</v>
      </c>
      <c r="F972" s="56">
        <v>36649</v>
      </c>
      <c r="G972" s="55">
        <f>F972-E972</f>
        <v>36649</v>
      </c>
      <c r="H972" s="56" t="str">
        <f>IF(E972=0,"***",F972/E972)</f>
        <v>***</v>
      </c>
    </row>
    <row r="973" spans="1:8" ht="12.75">
      <c r="A973" s="24" t="s">
        <v>60</v>
      </c>
      <c r="B973" s="57"/>
      <c r="C973" s="58"/>
      <c r="D973" s="59" t="s">
        <v>903</v>
      </c>
      <c r="E973" s="60"/>
      <c r="F973" s="61">
        <v>31734</v>
      </c>
      <c r="G973" s="60"/>
      <c r="H973" s="61"/>
    </row>
    <row r="974" spans="1:8" ht="12.75">
      <c r="A974" s="24" t="s">
        <v>60</v>
      </c>
      <c r="B974" s="57"/>
      <c r="C974" s="58"/>
      <c r="D974" s="59" t="s">
        <v>2097</v>
      </c>
      <c r="E974" s="60"/>
      <c r="F974" s="61">
        <v>4915</v>
      </c>
      <c r="G974" s="60"/>
      <c r="H974" s="61"/>
    </row>
    <row r="975" spans="1:8" ht="12.75">
      <c r="A975" s="24" t="s">
        <v>60</v>
      </c>
      <c r="B975" s="52" t="s">
        <v>1460</v>
      </c>
      <c r="C975" s="53" t="s">
        <v>988</v>
      </c>
      <c r="D975" s="54" t="s">
        <v>989</v>
      </c>
      <c r="E975" s="55">
        <v>0</v>
      </c>
      <c r="F975" s="56">
        <v>18856</v>
      </c>
      <c r="G975" s="55">
        <f>F975-E975</f>
        <v>18856</v>
      </c>
      <c r="H975" s="56" t="str">
        <f>IF(E975=0,"***",F975/E975)</f>
        <v>***</v>
      </c>
    </row>
    <row r="976" spans="1:8" ht="12.75">
      <c r="A976" s="24" t="s">
        <v>60</v>
      </c>
      <c r="B976" s="57"/>
      <c r="C976" s="58"/>
      <c r="D976" s="59" t="s">
        <v>903</v>
      </c>
      <c r="E976" s="60"/>
      <c r="F976" s="61">
        <v>16730</v>
      </c>
      <c r="G976" s="60"/>
      <c r="H976" s="61"/>
    </row>
    <row r="977" spans="1:8" ht="12.75">
      <c r="A977" s="24" t="s">
        <v>60</v>
      </c>
      <c r="B977" s="57"/>
      <c r="C977" s="58"/>
      <c r="D977" s="59" t="s">
        <v>2097</v>
      </c>
      <c r="E977" s="60"/>
      <c r="F977" s="61">
        <v>2126</v>
      </c>
      <c r="G977" s="60"/>
      <c r="H977" s="61"/>
    </row>
    <row r="978" spans="1:8" ht="12.75">
      <c r="A978" s="24" t="s">
        <v>60</v>
      </c>
      <c r="B978" s="52" t="s">
        <v>1461</v>
      </c>
      <c r="C978" s="53" t="s">
        <v>973</v>
      </c>
      <c r="D978" s="54" t="s">
        <v>974</v>
      </c>
      <c r="E978" s="55">
        <v>0</v>
      </c>
      <c r="F978" s="56">
        <v>21166</v>
      </c>
      <c r="G978" s="55">
        <f>F978-E978</f>
        <v>21166</v>
      </c>
      <c r="H978" s="56" t="str">
        <f>IF(E978=0,"***",F978/E978)</f>
        <v>***</v>
      </c>
    </row>
    <row r="979" spans="1:8" ht="12.75">
      <c r="A979" s="24" t="s">
        <v>60</v>
      </c>
      <c r="B979" s="57"/>
      <c r="C979" s="58"/>
      <c r="D979" s="59" t="s">
        <v>903</v>
      </c>
      <c r="E979" s="60"/>
      <c r="F979" s="61">
        <v>17666</v>
      </c>
      <c r="G979" s="60"/>
      <c r="H979" s="61"/>
    </row>
    <row r="980" spans="1:8" ht="12.75">
      <c r="A980" s="24" t="s">
        <v>60</v>
      </c>
      <c r="B980" s="57"/>
      <c r="C980" s="58"/>
      <c r="D980" s="59" t="s">
        <v>2097</v>
      </c>
      <c r="E980" s="60"/>
      <c r="F980" s="61">
        <v>3500</v>
      </c>
      <c r="G980" s="60"/>
      <c r="H980" s="61"/>
    </row>
    <row r="981" spans="1:8" ht="12.75">
      <c r="A981" s="24" t="s">
        <v>60</v>
      </c>
      <c r="B981" s="52" t="s">
        <v>1461</v>
      </c>
      <c r="C981" s="53" t="s">
        <v>988</v>
      </c>
      <c r="D981" s="54" t="s">
        <v>989</v>
      </c>
      <c r="E981" s="55">
        <v>0</v>
      </c>
      <c r="F981" s="56">
        <v>5509</v>
      </c>
      <c r="G981" s="55">
        <f>F981-E981</f>
        <v>5509</v>
      </c>
      <c r="H981" s="56" t="str">
        <f>IF(E981=0,"***",F981/E981)</f>
        <v>***</v>
      </c>
    </row>
    <row r="982" spans="1:8" ht="12.75">
      <c r="A982" s="24" t="s">
        <v>60</v>
      </c>
      <c r="B982" s="57"/>
      <c r="C982" s="58"/>
      <c r="D982" s="59" t="s">
        <v>903</v>
      </c>
      <c r="E982" s="60"/>
      <c r="F982" s="61">
        <v>4765</v>
      </c>
      <c r="G982" s="60"/>
      <c r="H982" s="61"/>
    </row>
    <row r="983" spans="1:8" ht="12.75">
      <c r="A983" s="24" t="s">
        <v>60</v>
      </c>
      <c r="B983" s="57"/>
      <c r="C983" s="58"/>
      <c r="D983" s="59" t="s">
        <v>2097</v>
      </c>
      <c r="E983" s="60"/>
      <c r="F983" s="61">
        <v>744</v>
      </c>
      <c r="G983" s="60"/>
      <c r="H983" s="61"/>
    </row>
    <row r="984" spans="1:8" ht="12.75">
      <c r="A984" s="24" t="s">
        <v>60</v>
      </c>
      <c r="B984" s="52" t="s">
        <v>1462</v>
      </c>
      <c r="C984" s="53" t="s">
        <v>973</v>
      </c>
      <c r="D984" s="54" t="s">
        <v>974</v>
      </c>
      <c r="E984" s="55">
        <v>0</v>
      </c>
      <c r="F984" s="56">
        <v>29592</v>
      </c>
      <c r="G984" s="55">
        <f>F984-E984</f>
        <v>29592</v>
      </c>
      <c r="H984" s="56" t="str">
        <f>IF(E984=0,"***",F984/E984)</f>
        <v>***</v>
      </c>
    </row>
    <row r="985" spans="1:8" ht="12.75">
      <c r="A985" s="24" t="s">
        <v>60</v>
      </c>
      <c r="B985" s="57"/>
      <c r="C985" s="58"/>
      <c r="D985" s="59" t="s">
        <v>903</v>
      </c>
      <c r="E985" s="60"/>
      <c r="F985" s="61">
        <v>25368</v>
      </c>
      <c r="G985" s="60"/>
      <c r="H985" s="61"/>
    </row>
    <row r="986" spans="1:8" ht="12.75">
      <c r="A986" s="24" t="s">
        <v>60</v>
      </c>
      <c r="B986" s="57"/>
      <c r="C986" s="58"/>
      <c r="D986" s="59" t="s">
        <v>2097</v>
      </c>
      <c r="E986" s="60"/>
      <c r="F986" s="61">
        <v>4224</v>
      </c>
      <c r="G986" s="60"/>
      <c r="H986" s="61"/>
    </row>
    <row r="987" spans="1:8" ht="12.75">
      <c r="A987" s="24" t="s">
        <v>60</v>
      </c>
      <c r="B987" s="52" t="s">
        <v>1462</v>
      </c>
      <c r="C987" s="53" t="s">
        <v>988</v>
      </c>
      <c r="D987" s="54" t="s">
        <v>989</v>
      </c>
      <c r="E987" s="55">
        <v>0</v>
      </c>
      <c r="F987" s="56">
        <v>7686</v>
      </c>
      <c r="G987" s="55">
        <f>F987-E987</f>
        <v>7686</v>
      </c>
      <c r="H987" s="56" t="str">
        <f>IF(E987=0,"***",F987/E987)</f>
        <v>***</v>
      </c>
    </row>
    <row r="988" spans="1:8" ht="12.75">
      <c r="A988" s="24" t="s">
        <v>60</v>
      </c>
      <c r="B988" s="57"/>
      <c r="C988" s="58"/>
      <c r="D988" s="59" t="s">
        <v>903</v>
      </c>
      <c r="E988" s="60"/>
      <c r="F988" s="61">
        <v>6365</v>
      </c>
      <c r="G988" s="60"/>
      <c r="H988" s="61"/>
    </row>
    <row r="989" spans="1:8" ht="12.75">
      <c r="A989" s="24" t="s">
        <v>60</v>
      </c>
      <c r="B989" s="57"/>
      <c r="C989" s="58"/>
      <c r="D989" s="59" t="s">
        <v>2097</v>
      </c>
      <c r="E989" s="60"/>
      <c r="F989" s="61">
        <v>1321</v>
      </c>
      <c r="G989" s="60"/>
      <c r="H989" s="61"/>
    </row>
    <row r="990" spans="1:8" ht="12.75">
      <c r="A990" s="24" t="s">
        <v>60</v>
      </c>
      <c r="B990" s="52" t="s">
        <v>1463</v>
      </c>
      <c r="C990" s="53" t="s">
        <v>901</v>
      </c>
      <c r="D990" s="54" t="s">
        <v>902</v>
      </c>
      <c r="E990" s="55">
        <v>0</v>
      </c>
      <c r="F990" s="56">
        <v>4156</v>
      </c>
      <c r="G990" s="55">
        <f>F990-E990</f>
        <v>4156</v>
      </c>
      <c r="H990" s="56" t="str">
        <f>IF(E990=0,"***",F990/E990)</f>
        <v>***</v>
      </c>
    </row>
    <row r="991" spans="1:8" ht="12.75">
      <c r="A991" s="24" t="s">
        <v>60</v>
      </c>
      <c r="B991" s="57"/>
      <c r="C991" s="58"/>
      <c r="D991" s="59" t="s">
        <v>903</v>
      </c>
      <c r="E991" s="60"/>
      <c r="F991" s="61">
        <v>4156</v>
      </c>
      <c r="G991" s="60"/>
      <c r="H991" s="61"/>
    </row>
    <row r="992" spans="1:8" ht="12.75">
      <c r="A992" s="24" t="s">
        <v>60</v>
      </c>
      <c r="B992" s="52" t="s">
        <v>1464</v>
      </c>
      <c r="C992" s="53" t="s">
        <v>1465</v>
      </c>
      <c r="D992" s="54" t="s">
        <v>1466</v>
      </c>
      <c r="E992" s="55">
        <v>0</v>
      </c>
      <c r="F992" s="56">
        <v>13213</v>
      </c>
      <c r="G992" s="55">
        <f>F992-E992</f>
        <v>13213</v>
      </c>
      <c r="H992" s="56" t="str">
        <f>IF(E992=0,"***",F992/E992)</f>
        <v>***</v>
      </c>
    </row>
    <row r="993" spans="1:8" ht="12.75">
      <c r="A993" s="24" t="s">
        <v>60</v>
      </c>
      <c r="B993" s="57"/>
      <c r="C993" s="58"/>
      <c r="D993" s="59" t="s">
        <v>903</v>
      </c>
      <c r="E993" s="60"/>
      <c r="F993" s="61">
        <v>13213</v>
      </c>
      <c r="G993" s="60"/>
      <c r="H993" s="61"/>
    </row>
    <row r="994" spans="1:8" ht="12.75">
      <c r="A994" s="24" t="s">
        <v>60</v>
      </c>
      <c r="B994" s="52" t="s">
        <v>1467</v>
      </c>
      <c r="C994" s="53" t="s">
        <v>1465</v>
      </c>
      <c r="D994" s="54" t="s">
        <v>1466</v>
      </c>
      <c r="E994" s="55">
        <v>0</v>
      </c>
      <c r="F994" s="56">
        <v>10383</v>
      </c>
      <c r="G994" s="55">
        <f>F994-E994</f>
        <v>10383</v>
      </c>
      <c r="H994" s="56" t="str">
        <f>IF(E994=0,"***",F994/E994)</f>
        <v>***</v>
      </c>
    </row>
    <row r="995" spans="1:8" ht="12.75">
      <c r="A995" s="24" t="s">
        <v>60</v>
      </c>
      <c r="B995" s="57"/>
      <c r="C995" s="58"/>
      <c r="D995" s="59" t="s">
        <v>903</v>
      </c>
      <c r="E995" s="60"/>
      <c r="F995" s="61">
        <v>10383</v>
      </c>
      <c r="G995" s="60"/>
      <c r="H995" s="61"/>
    </row>
    <row r="996" spans="1:8" ht="12.75">
      <c r="A996" s="24" t="s">
        <v>60</v>
      </c>
      <c r="B996" s="52" t="s">
        <v>1468</v>
      </c>
      <c r="C996" s="53" t="s">
        <v>1465</v>
      </c>
      <c r="D996" s="54" t="s">
        <v>1466</v>
      </c>
      <c r="E996" s="55">
        <v>0</v>
      </c>
      <c r="F996" s="56">
        <v>18957</v>
      </c>
      <c r="G996" s="55">
        <f>F996-E996</f>
        <v>18957</v>
      </c>
      <c r="H996" s="56" t="str">
        <f>IF(E996=0,"***",F996/E996)</f>
        <v>***</v>
      </c>
    </row>
    <row r="997" spans="1:8" ht="12.75">
      <c r="A997" s="24" t="s">
        <v>60</v>
      </c>
      <c r="B997" s="57"/>
      <c r="C997" s="58"/>
      <c r="D997" s="59" t="s">
        <v>903</v>
      </c>
      <c r="E997" s="60"/>
      <c r="F997" s="61">
        <v>18957</v>
      </c>
      <c r="G997" s="60"/>
      <c r="H997" s="61"/>
    </row>
    <row r="998" spans="1:8" ht="12.75">
      <c r="A998" s="24" t="s">
        <v>60</v>
      </c>
      <c r="B998" s="52" t="s">
        <v>1469</v>
      </c>
      <c r="C998" s="53" t="s">
        <v>1465</v>
      </c>
      <c r="D998" s="54" t="s">
        <v>1466</v>
      </c>
      <c r="E998" s="55">
        <v>0</v>
      </c>
      <c r="F998" s="56">
        <v>5054</v>
      </c>
      <c r="G998" s="55">
        <f>F998-E998</f>
        <v>5054</v>
      </c>
      <c r="H998" s="56" t="str">
        <f>IF(E998=0,"***",F998/E998)</f>
        <v>***</v>
      </c>
    </row>
    <row r="999" spans="1:8" ht="12.75">
      <c r="A999" s="24" t="s">
        <v>60</v>
      </c>
      <c r="B999" s="57"/>
      <c r="C999" s="58"/>
      <c r="D999" s="59" t="s">
        <v>903</v>
      </c>
      <c r="E999" s="60"/>
      <c r="F999" s="61">
        <v>5054</v>
      </c>
      <c r="G999" s="60"/>
      <c r="H999" s="61"/>
    </row>
    <row r="1000" spans="1:8" ht="12.75">
      <c r="A1000" s="24" t="s">
        <v>60</v>
      </c>
      <c r="B1000" s="52" t="s">
        <v>1470</v>
      </c>
      <c r="C1000" s="53" t="s">
        <v>1465</v>
      </c>
      <c r="D1000" s="54" t="s">
        <v>1466</v>
      </c>
      <c r="E1000" s="55">
        <v>0</v>
      </c>
      <c r="F1000" s="56">
        <v>11627</v>
      </c>
      <c r="G1000" s="55">
        <f>F1000-E1000</f>
        <v>11627</v>
      </c>
      <c r="H1000" s="56" t="str">
        <f>IF(E1000=0,"***",F1000/E1000)</f>
        <v>***</v>
      </c>
    </row>
    <row r="1001" spans="1:8" ht="12.75">
      <c r="A1001" s="24" t="s">
        <v>60</v>
      </c>
      <c r="B1001" s="57"/>
      <c r="C1001" s="58"/>
      <c r="D1001" s="59" t="s">
        <v>903</v>
      </c>
      <c r="E1001" s="60"/>
      <c r="F1001" s="61">
        <v>11627</v>
      </c>
      <c r="G1001" s="60"/>
      <c r="H1001" s="61"/>
    </row>
    <row r="1002" spans="1:8" ht="12.75">
      <c r="A1002" s="24" t="s">
        <v>60</v>
      </c>
      <c r="B1002" s="52" t="s">
        <v>1471</v>
      </c>
      <c r="C1002" s="53" t="s">
        <v>1465</v>
      </c>
      <c r="D1002" s="54" t="s">
        <v>1466</v>
      </c>
      <c r="E1002" s="55">
        <v>0</v>
      </c>
      <c r="F1002" s="56">
        <v>8503</v>
      </c>
      <c r="G1002" s="55">
        <f>F1002-E1002</f>
        <v>8503</v>
      </c>
      <c r="H1002" s="56" t="str">
        <f>IF(E1002=0,"***",F1002/E1002)</f>
        <v>***</v>
      </c>
    </row>
    <row r="1003" spans="1:8" ht="12.75">
      <c r="A1003" s="24" t="s">
        <v>60</v>
      </c>
      <c r="B1003" s="57"/>
      <c r="C1003" s="58"/>
      <c r="D1003" s="59" t="s">
        <v>903</v>
      </c>
      <c r="E1003" s="60"/>
      <c r="F1003" s="61">
        <v>8503</v>
      </c>
      <c r="G1003" s="60"/>
      <c r="H1003" s="61"/>
    </row>
    <row r="1004" spans="1:8" ht="12.75">
      <c r="A1004" s="24" t="s">
        <v>60</v>
      </c>
      <c r="B1004" s="52" t="s">
        <v>1472</v>
      </c>
      <c r="C1004" s="53" t="s">
        <v>1465</v>
      </c>
      <c r="D1004" s="54" t="s">
        <v>1466</v>
      </c>
      <c r="E1004" s="55">
        <v>0</v>
      </c>
      <c r="F1004" s="56">
        <v>10132</v>
      </c>
      <c r="G1004" s="55">
        <f>F1004-E1004</f>
        <v>10132</v>
      </c>
      <c r="H1004" s="56" t="str">
        <f>IF(E1004=0,"***",F1004/E1004)</f>
        <v>***</v>
      </c>
    </row>
    <row r="1005" spans="1:8" ht="12.75">
      <c r="A1005" s="24" t="s">
        <v>60</v>
      </c>
      <c r="B1005" s="57"/>
      <c r="C1005" s="58"/>
      <c r="D1005" s="59" t="s">
        <v>903</v>
      </c>
      <c r="E1005" s="60"/>
      <c r="F1005" s="61">
        <v>10132</v>
      </c>
      <c r="G1005" s="60"/>
      <c r="H1005" s="61"/>
    </row>
    <row r="1006" spans="1:8" ht="12.75">
      <c r="A1006" s="24" t="s">
        <v>60</v>
      </c>
      <c r="B1006" s="52" t="s">
        <v>1473</v>
      </c>
      <c r="C1006" s="53" t="s">
        <v>1465</v>
      </c>
      <c r="D1006" s="54" t="s">
        <v>1466</v>
      </c>
      <c r="E1006" s="55">
        <v>0</v>
      </c>
      <c r="F1006" s="56">
        <v>12551</v>
      </c>
      <c r="G1006" s="55">
        <f>F1006-E1006</f>
        <v>12551</v>
      </c>
      <c r="H1006" s="56" t="str">
        <f>IF(E1006=0,"***",F1006/E1006)</f>
        <v>***</v>
      </c>
    </row>
    <row r="1007" spans="1:8" ht="12.75">
      <c r="A1007" s="24" t="s">
        <v>60</v>
      </c>
      <c r="B1007" s="57"/>
      <c r="C1007" s="58"/>
      <c r="D1007" s="59" t="s">
        <v>903</v>
      </c>
      <c r="E1007" s="60"/>
      <c r="F1007" s="61">
        <v>12551</v>
      </c>
      <c r="G1007" s="60"/>
      <c r="H1007" s="61"/>
    </row>
    <row r="1008" spans="1:8" ht="12.75">
      <c r="A1008" s="24" t="s">
        <v>60</v>
      </c>
      <c r="B1008" s="52" t="s">
        <v>1474</v>
      </c>
      <c r="C1008" s="53" t="s">
        <v>1465</v>
      </c>
      <c r="D1008" s="54" t="s">
        <v>1466</v>
      </c>
      <c r="E1008" s="55">
        <v>0</v>
      </c>
      <c r="F1008" s="56">
        <v>12911</v>
      </c>
      <c r="G1008" s="55">
        <f>F1008-E1008</f>
        <v>12911</v>
      </c>
      <c r="H1008" s="56" t="str">
        <f>IF(E1008=0,"***",F1008/E1008)</f>
        <v>***</v>
      </c>
    </row>
    <row r="1009" spans="1:8" ht="12.75">
      <c r="A1009" s="24" t="s">
        <v>60</v>
      </c>
      <c r="B1009" s="57"/>
      <c r="C1009" s="58"/>
      <c r="D1009" s="59" t="s">
        <v>903</v>
      </c>
      <c r="E1009" s="60"/>
      <c r="F1009" s="61">
        <v>12911</v>
      </c>
      <c r="G1009" s="60"/>
      <c r="H1009" s="61"/>
    </row>
    <row r="1010" spans="1:8" ht="12.75">
      <c r="A1010" s="24" t="s">
        <v>60</v>
      </c>
      <c r="B1010" s="52" t="s">
        <v>1475</v>
      </c>
      <c r="C1010" s="53" t="s">
        <v>1465</v>
      </c>
      <c r="D1010" s="54" t="s">
        <v>1466</v>
      </c>
      <c r="E1010" s="55">
        <v>0</v>
      </c>
      <c r="F1010" s="56">
        <v>9308</v>
      </c>
      <c r="G1010" s="55">
        <f>F1010-E1010</f>
        <v>9308</v>
      </c>
      <c r="H1010" s="56" t="str">
        <f>IF(E1010=0,"***",F1010/E1010)</f>
        <v>***</v>
      </c>
    </row>
    <row r="1011" spans="1:8" ht="12.75">
      <c r="A1011" s="24" t="s">
        <v>60</v>
      </c>
      <c r="B1011" s="57"/>
      <c r="C1011" s="58"/>
      <c r="D1011" s="59" t="s">
        <v>903</v>
      </c>
      <c r="E1011" s="60"/>
      <c r="F1011" s="61">
        <v>9308</v>
      </c>
      <c r="G1011" s="60"/>
      <c r="H1011" s="61"/>
    </row>
    <row r="1012" spans="1:8" ht="12.75">
      <c r="A1012" s="24" t="s">
        <v>60</v>
      </c>
      <c r="B1012" s="52" t="s">
        <v>1476</v>
      </c>
      <c r="C1012" s="53" t="s">
        <v>1465</v>
      </c>
      <c r="D1012" s="54" t="s">
        <v>1466</v>
      </c>
      <c r="E1012" s="55">
        <v>0</v>
      </c>
      <c r="F1012" s="56">
        <v>16049</v>
      </c>
      <c r="G1012" s="55">
        <f>F1012-E1012</f>
        <v>16049</v>
      </c>
      <c r="H1012" s="56" t="str">
        <f>IF(E1012=0,"***",F1012/E1012)</f>
        <v>***</v>
      </c>
    </row>
    <row r="1013" spans="1:8" ht="12.75">
      <c r="A1013" s="24" t="s">
        <v>60</v>
      </c>
      <c r="B1013" s="57"/>
      <c r="C1013" s="58"/>
      <c r="D1013" s="59" t="s">
        <v>903</v>
      </c>
      <c r="E1013" s="60"/>
      <c r="F1013" s="61">
        <v>16049</v>
      </c>
      <c r="G1013" s="60"/>
      <c r="H1013" s="61"/>
    </row>
    <row r="1014" spans="1:8" ht="12.75">
      <c r="A1014" s="24" t="s">
        <v>60</v>
      </c>
      <c r="B1014" s="52" t="s">
        <v>1477</v>
      </c>
      <c r="C1014" s="53" t="s">
        <v>1465</v>
      </c>
      <c r="D1014" s="54" t="s">
        <v>1466</v>
      </c>
      <c r="E1014" s="55">
        <v>0</v>
      </c>
      <c r="F1014" s="56">
        <v>20073</v>
      </c>
      <c r="G1014" s="55">
        <f>F1014-E1014</f>
        <v>20073</v>
      </c>
      <c r="H1014" s="56" t="str">
        <f>IF(E1014=0,"***",F1014/E1014)</f>
        <v>***</v>
      </c>
    </row>
    <row r="1015" spans="1:8" ht="12.75">
      <c r="A1015" s="24" t="s">
        <v>60</v>
      </c>
      <c r="B1015" s="57"/>
      <c r="C1015" s="58"/>
      <c r="D1015" s="59" t="s">
        <v>903</v>
      </c>
      <c r="E1015" s="60"/>
      <c r="F1015" s="61">
        <v>20073</v>
      </c>
      <c r="G1015" s="60"/>
      <c r="H1015" s="61"/>
    </row>
    <row r="1016" spans="1:8" ht="12.75">
      <c r="A1016" s="24" t="s">
        <v>60</v>
      </c>
      <c r="B1016" s="52" t="s">
        <v>1478</v>
      </c>
      <c r="C1016" s="53" t="s">
        <v>1465</v>
      </c>
      <c r="D1016" s="54" t="s">
        <v>1466</v>
      </c>
      <c r="E1016" s="55">
        <v>0</v>
      </c>
      <c r="F1016" s="56">
        <v>14022</v>
      </c>
      <c r="G1016" s="55">
        <f>F1016-E1016</f>
        <v>14022</v>
      </c>
      <c r="H1016" s="56" t="str">
        <f>IF(E1016=0,"***",F1016/E1016)</f>
        <v>***</v>
      </c>
    </row>
    <row r="1017" spans="1:8" ht="12.75">
      <c r="A1017" s="24" t="s">
        <v>60</v>
      </c>
      <c r="B1017" s="57"/>
      <c r="C1017" s="58"/>
      <c r="D1017" s="59" t="s">
        <v>903</v>
      </c>
      <c r="E1017" s="60"/>
      <c r="F1017" s="61">
        <v>14022</v>
      </c>
      <c r="G1017" s="60"/>
      <c r="H1017" s="61"/>
    </row>
    <row r="1018" spans="1:8" ht="12.75">
      <c r="A1018" s="24" t="s">
        <v>60</v>
      </c>
      <c r="B1018" s="52" t="s">
        <v>1479</v>
      </c>
      <c r="C1018" s="53" t="s">
        <v>1465</v>
      </c>
      <c r="D1018" s="54" t="s">
        <v>1466</v>
      </c>
      <c r="E1018" s="55">
        <v>0</v>
      </c>
      <c r="F1018" s="56">
        <v>9443</v>
      </c>
      <c r="G1018" s="55">
        <f>F1018-E1018</f>
        <v>9443</v>
      </c>
      <c r="H1018" s="56" t="str">
        <f>IF(E1018=0,"***",F1018/E1018)</f>
        <v>***</v>
      </c>
    </row>
    <row r="1019" spans="1:8" ht="12.75">
      <c r="A1019" s="24" t="s">
        <v>60</v>
      </c>
      <c r="B1019" s="57"/>
      <c r="C1019" s="58"/>
      <c r="D1019" s="59" t="s">
        <v>903</v>
      </c>
      <c r="E1019" s="60"/>
      <c r="F1019" s="61">
        <v>9443</v>
      </c>
      <c r="G1019" s="60"/>
      <c r="H1019" s="61"/>
    </row>
    <row r="1020" spans="1:8" ht="12.75">
      <c r="A1020" s="24" t="s">
        <v>60</v>
      </c>
      <c r="B1020" s="52" t="s">
        <v>1480</v>
      </c>
      <c r="C1020" s="53" t="s">
        <v>1465</v>
      </c>
      <c r="D1020" s="54" t="s">
        <v>1466</v>
      </c>
      <c r="E1020" s="55">
        <v>0</v>
      </c>
      <c r="F1020" s="56">
        <v>13431</v>
      </c>
      <c r="G1020" s="55">
        <f>F1020-E1020</f>
        <v>13431</v>
      </c>
      <c r="H1020" s="56" t="str">
        <f>IF(E1020=0,"***",F1020/E1020)</f>
        <v>***</v>
      </c>
    </row>
    <row r="1021" spans="1:8" ht="12.75">
      <c r="A1021" s="24" t="s">
        <v>60</v>
      </c>
      <c r="B1021" s="57"/>
      <c r="C1021" s="58"/>
      <c r="D1021" s="59" t="s">
        <v>903</v>
      </c>
      <c r="E1021" s="60"/>
      <c r="F1021" s="61">
        <v>13431</v>
      </c>
      <c r="G1021" s="60"/>
      <c r="H1021" s="61"/>
    </row>
    <row r="1022" spans="1:8" ht="12.75">
      <c r="A1022" s="24" t="s">
        <v>60</v>
      </c>
      <c r="B1022" s="52" t="s">
        <v>1481</v>
      </c>
      <c r="C1022" s="53" t="s">
        <v>1465</v>
      </c>
      <c r="D1022" s="54" t="s">
        <v>1466</v>
      </c>
      <c r="E1022" s="55">
        <v>0</v>
      </c>
      <c r="F1022" s="56">
        <v>10854</v>
      </c>
      <c r="G1022" s="55">
        <f>F1022-E1022</f>
        <v>10854</v>
      </c>
      <c r="H1022" s="56" t="str">
        <f>IF(E1022=0,"***",F1022/E1022)</f>
        <v>***</v>
      </c>
    </row>
    <row r="1023" spans="1:8" ht="12.75">
      <c r="A1023" s="24" t="s">
        <v>60</v>
      </c>
      <c r="B1023" s="57"/>
      <c r="C1023" s="58"/>
      <c r="D1023" s="59" t="s">
        <v>903</v>
      </c>
      <c r="E1023" s="60"/>
      <c r="F1023" s="61">
        <v>10854</v>
      </c>
      <c r="G1023" s="60"/>
      <c r="H1023" s="61"/>
    </row>
    <row r="1024" spans="1:8" ht="12.75">
      <c r="A1024" s="24" t="s">
        <v>60</v>
      </c>
      <c r="B1024" s="52" t="s">
        <v>1482</v>
      </c>
      <c r="C1024" s="53" t="s">
        <v>1465</v>
      </c>
      <c r="D1024" s="54" t="s">
        <v>1466</v>
      </c>
      <c r="E1024" s="55">
        <v>0</v>
      </c>
      <c r="F1024" s="56">
        <v>5854</v>
      </c>
      <c r="G1024" s="55">
        <f>F1024-E1024</f>
        <v>5854</v>
      </c>
      <c r="H1024" s="56" t="str">
        <f>IF(E1024=0,"***",F1024/E1024)</f>
        <v>***</v>
      </c>
    </row>
    <row r="1025" spans="1:8" ht="12.75">
      <c r="A1025" s="24" t="s">
        <v>60</v>
      </c>
      <c r="B1025" s="57"/>
      <c r="C1025" s="58"/>
      <c r="D1025" s="59" t="s">
        <v>903</v>
      </c>
      <c r="E1025" s="60"/>
      <c r="F1025" s="61">
        <v>5854</v>
      </c>
      <c r="G1025" s="60"/>
      <c r="H1025" s="61"/>
    </row>
    <row r="1026" spans="1:8" ht="12.75">
      <c r="A1026" s="24" t="s">
        <v>60</v>
      </c>
      <c r="B1026" s="52" t="s">
        <v>1483</v>
      </c>
      <c r="C1026" s="53" t="s">
        <v>1465</v>
      </c>
      <c r="D1026" s="54" t="s">
        <v>1466</v>
      </c>
      <c r="E1026" s="55">
        <v>0</v>
      </c>
      <c r="F1026" s="56">
        <v>10472</v>
      </c>
      <c r="G1026" s="55">
        <f>F1026-E1026</f>
        <v>10472</v>
      </c>
      <c r="H1026" s="56" t="str">
        <f>IF(E1026=0,"***",F1026/E1026)</f>
        <v>***</v>
      </c>
    </row>
    <row r="1027" spans="1:8" ht="12.75">
      <c r="A1027" s="24" t="s">
        <v>60</v>
      </c>
      <c r="B1027" s="57"/>
      <c r="C1027" s="58"/>
      <c r="D1027" s="59" t="s">
        <v>903</v>
      </c>
      <c r="E1027" s="60"/>
      <c r="F1027" s="61">
        <v>10472</v>
      </c>
      <c r="G1027" s="60"/>
      <c r="H1027" s="61"/>
    </row>
    <row r="1028" spans="1:8" ht="12.75">
      <c r="A1028" s="24" t="s">
        <v>60</v>
      </c>
      <c r="B1028" s="52" t="s">
        <v>1484</v>
      </c>
      <c r="C1028" s="53" t="s">
        <v>1465</v>
      </c>
      <c r="D1028" s="54" t="s">
        <v>1466</v>
      </c>
      <c r="E1028" s="55">
        <v>0</v>
      </c>
      <c r="F1028" s="56">
        <v>17783</v>
      </c>
      <c r="G1028" s="55">
        <f>F1028-E1028</f>
        <v>17783</v>
      </c>
      <c r="H1028" s="56" t="str">
        <f>IF(E1028=0,"***",F1028/E1028)</f>
        <v>***</v>
      </c>
    </row>
    <row r="1029" spans="1:8" ht="12.75">
      <c r="A1029" s="24" t="s">
        <v>60</v>
      </c>
      <c r="B1029" s="57"/>
      <c r="C1029" s="58"/>
      <c r="D1029" s="59" t="s">
        <v>903</v>
      </c>
      <c r="E1029" s="60"/>
      <c r="F1029" s="61">
        <v>17783</v>
      </c>
      <c r="G1029" s="60"/>
      <c r="H1029" s="61"/>
    </row>
    <row r="1030" spans="1:8" ht="12.75">
      <c r="A1030" s="24" t="s">
        <v>60</v>
      </c>
      <c r="B1030" s="52" t="s">
        <v>1485</v>
      </c>
      <c r="C1030" s="53" t="s">
        <v>1465</v>
      </c>
      <c r="D1030" s="54" t="s">
        <v>1466</v>
      </c>
      <c r="E1030" s="55">
        <v>0</v>
      </c>
      <c r="F1030" s="56">
        <v>13559</v>
      </c>
      <c r="G1030" s="55">
        <f>F1030-E1030</f>
        <v>13559</v>
      </c>
      <c r="H1030" s="56" t="str">
        <f>IF(E1030=0,"***",F1030/E1030)</f>
        <v>***</v>
      </c>
    </row>
    <row r="1031" spans="1:8" ht="12.75">
      <c r="A1031" s="24" t="s">
        <v>60</v>
      </c>
      <c r="B1031" s="57"/>
      <c r="C1031" s="58"/>
      <c r="D1031" s="59" t="s">
        <v>903</v>
      </c>
      <c r="E1031" s="60"/>
      <c r="F1031" s="61">
        <v>13559</v>
      </c>
      <c r="G1031" s="60"/>
      <c r="H1031" s="61"/>
    </row>
    <row r="1032" spans="1:8" ht="12.75">
      <c r="A1032" s="24" t="s">
        <v>60</v>
      </c>
      <c r="B1032" s="52" t="s">
        <v>1486</v>
      </c>
      <c r="C1032" s="53" t="s">
        <v>1465</v>
      </c>
      <c r="D1032" s="54" t="s">
        <v>1466</v>
      </c>
      <c r="E1032" s="55">
        <v>0</v>
      </c>
      <c r="F1032" s="56">
        <v>12095</v>
      </c>
      <c r="G1032" s="55">
        <f>F1032-E1032</f>
        <v>12095</v>
      </c>
      <c r="H1032" s="56" t="str">
        <f>IF(E1032=0,"***",F1032/E1032)</f>
        <v>***</v>
      </c>
    </row>
    <row r="1033" spans="1:8" ht="12.75">
      <c r="A1033" s="24" t="s">
        <v>60</v>
      </c>
      <c r="B1033" s="57"/>
      <c r="C1033" s="58"/>
      <c r="D1033" s="59" t="s">
        <v>903</v>
      </c>
      <c r="E1033" s="60"/>
      <c r="F1033" s="61">
        <v>12095</v>
      </c>
      <c r="G1033" s="60"/>
      <c r="H1033" s="61"/>
    </row>
    <row r="1034" spans="1:8" ht="12.75">
      <c r="A1034" s="24" t="s">
        <v>60</v>
      </c>
      <c r="B1034" s="52" t="s">
        <v>1487</v>
      </c>
      <c r="C1034" s="53" t="s">
        <v>1465</v>
      </c>
      <c r="D1034" s="54" t="s">
        <v>1466</v>
      </c>
      <c r="E1034" s="55">
        <v>0</v>
      </c>
      <c r="F1034" s="56">
        <v>4651</v>
      </c>
      <c r="G1034" s="55">
        <f>F1034-E1034</f>
        <v>4651</v>
      </c>
      <c r="H1034" s="56" t="str">
        <f>IF(E1034=0,"***",F1034/E1034)</f>
        <v>***</v>
      </c>
    </row>
    <row r="1035" spans="1:8" ht="12.75">
      <c r="A1035" s="24" t="s">
        <v>60</v>
      </c>
      <c r="B1035" s="57"/>
      <c r="C1035" s="58"/>
      <c r="D1035" s="59" t="s">
        <v>903</v>
      </c>
      <c r="E1035" s="60"/>
      <c r="F1035" s="61">
        <v>4651</v>
      </c>
      <c r="G1035" s="60"/>
      <c r="H1035" s="61"/>
    </row>
    <row r="1036" spans="1:8" ht="12.75">
      <c r="A1036" s="24" t="s">
        <v>60</v>
      </c>
      <c r="B1036" s="52" t="s">
        <v>1488</v>
      </c>
      <c r="C1036" s="53" t="s">
        <v>1465</v>
      </c>
      <c r="D1036" s="54" t="s">
        <v>1466</v>
      </c>
      <c r="E1036" s="55">
        <v>0</v>
      </c>
      <c r="F1036" s="56">
        <v>9937</v>
      </c>
      <c r="G1036" s="55">
        <f>F1036-E1036</f>
        <v>9937</v>
      </c>
      <c r="H1036" s="56" t="str">
        <f>IF(E1036=0,"***",F1036/E1036)</f>
        <v>***</v>
      </c>
    </row>
    <row r="1037" spans="1:8" ht="12.75">
      <c r="A1037" s="24" t="s">
        <v>60</v>
      </c>
      <c r="B1037" s="57"/>
      <c r="C1037" s="58"/>
      <c r="D1037" s="59" t="s">
        <v>903</v>
      </c>
      <c r="E1037" s="60"/>
      <c r="F1037" s="61">
        <v>9937</v>
      </c>
      <c r="G1037" s="60"/>
      <c r="H1037" s="61"/>
    </row>
    <row r="1038" spans="1:8" ht="12.75">
      <c r="A1038" s="24" t="s">
        <v>60</v>
      </c>
      <c r="B1038" s="52" t="s">
        <v>1489</v>
      </c>
      <c r="C1038" s="53" t="s">
        <v>1465</v>
      </c>
      <c r="D1038" s="54" t="s">
        <v>1466</v>
      </c>
      <c r="E1038" s="55">
        <v>0</v>
      </c>
      <c r="F1038" s="56">
        <v>6934</v>
      </c>
      <c r="G1038" s="55">
        <f>F1038-E1038</f>
        <v>6934</v>
      </c>
      <c r="H1038" s="56" t="str">
        <f>IF(E1038=0,"***",F1038/E1038)</f>
        <v>***</v>
      </c>
    </row>
    <row r="1039" spans="1:8" ht="12.75">
      <c r="A1039" s="24" t="s">
        <v>60</v>
      </c>
      <c r="B1039" s="57"/>
      <c r="C1039" s="58"/>
      <c r="D1039" s="59" t="s">
        <v>903</v>
      </c>
      <c r="E1039" s="60"/>
      <c r="F1039" s="61">
        <v>6934</v>
      </c>
      <c r="G1039" s="60"/>
      <c r="H1039" s="61"/>
    </row>
    <row r="1040" spans="1:8" ht="12.75">
      <c r="A1040" s="24" t="s">
        <v>60</v>
      </c>
      <c r="B1040" s="52" t="s">
        <v>1490</v>
      </c>
      <c r="C1040" s="53" t="s">
        <v>1465</v>
      </c>
      <c r="D1040" s="54" t="s">
        <v>1466</v>
      </c>
      <c r="E1040" s="55">
        <v>0</v>
      </c>
      <c r="F1040" s="56">
        <v>10981</v>
      </c>
      <c r="G1040" s="55">
        <f>F1040-E1040</f>
        <v>10981</v>
      </c>
      <c r="H1040" s="56" t="str">
        <f>IF(E1040=0,"***",F1040/E1040)</f>
        <v>***</v>
      </c>
    </row>
    <row r="1041" spans="1:8" ht="12.75">
      <c r="A1041" s="24" t="s">
        <v>60</v>
      </c>
      <c r="B1041" s="57"/>
      <c r="C1041" s="58"/>
      <c r="D1041" s="59" t="s">
        <v>903</v>
      </c>
      <c r="E1041" s="60"/>
      <c r="F1041" s="61">
        <v>10981</v>
      </c>
      <c r="G1041" s="60"/>
      <c r="H1041" s="61"/>
    </row>
    <row r="1042" spans="1:8" ht="12.75">
      <c r="A1042" s="24" t="s">
        <v>60</v>
      </c>
      <c r="B1042" s="52" t="s">
        <v>1491</v>
      </c>
      <c r="C1042" s="53" t="s">
        <v>1465</v>
      </c>
      <c r="D1042" s="54" t="s">
        <v>1466</v>
      </c>
      <c r="E1042" s="55">
        <v>0</v>
      </c>
      <c r="F1042" s="56">
        <v>13359</v>
      </c>
      <c r="G1042" s="55">
        <f>F1042-E1042</f>
        <v>13359</v>
      </c>
      <c r="H1042" s="56" t="str">
        <f>IF(E1042=0,"***",F1042/E1042)</f>
        <v>***</v>
      </c>
    </row>
    <row r="1043" spans="1:8" ht="12.75">
      <c r="A1043" s="24" t="s">
        <v>60</v>
      </c>
      <c r="B1043" s="57"/>
      <c r="C1043" s="58"/>
      <c r="D1043" s="59" t="s">
        <v>903</v>
      </c>
      <c r="E1043" s="60"/>
      <c r="F1043" s="61">
        <v>13359</v>
      </c>
      <c r="G1043" s="60"/>
      <c r="H1043" s="61"/>
    </row>
    <row r="1044" spans="1:8" ht="12.75">
      <c r="A1044" s="24" t="s">
        <v>60</v>
      </c>
      <c r="B1044" s="52" t="s">
        <v>1492</v>
      </c>
      <c r="C1044" s="53" t="s">
        <v>1465</v>
      </c>
      <c r="D1044" s="54" t="s">
        <v>1466</v>
      </c>
      <c r="E1044" s="55">
        <v>0</v>
      </c>
      <c r="F1044" s="56">
        <v>3641</v>
      </c>
      <c r="G1044" s="55">
        <f>F1044-E1044</f>
        <v>3641</v>
      </c>
      <c r="H1044" s="56" t="str">
        <f>IF(E1044=0,"***",F1044/E1044)</f>
        <v>***</v>
      </c>
    </row>
    <row r="1045" spans="1:8" ht="12.75">
      <c r="A1045" s="24" t="s">
        <v>60</v>
      </c>
      <c r="B1045" s="57"/>
      <c r="C1045" s="58"/>
      <c r="D1045" s="59" t="s">
        <v>903</v>
      </c>
      <c r="E1045" s="60"/>
      <c r="F1045" s="61">
        <v>3641</v>
      </c>
      <c r="G1045" s="60"/>
      <c r="H1045" s="61"/>
    </row>
    <row r="1046" spans="1:8" ht="12.75">
      <c r="A1046" s="24" t="s">
        <v>60</v>
      </c>
      <c r="B1046" s="52" t="s">
        <v>1493</v>
      </c>
      <c r="C1046" s="53" t="s">
        <v>1446</v>
      </c>
      <c r="D1046" s="54" t="s">
        <v>1447</v>
      </c>
      <c r="E1046" s="55">
        <v>0</v>
      </c>
      <c r="F1046" s="56">
        <v>9780</v>
      </c>
      <c r="G1046" s="55">
        <f>F1046-E1046</f>
        <v>9780</v>
      </c>
      <c r="H1046" s="56" t="str">
        <f>IF(E1046=0,"***",F1046/E1046)</f>
        <v>***</v>
      </c>
    </row>
    <row r="1047" spans="1:8" ht="12.75">
      <c r="A1047" s="24" t="s">
        <v>60</v>
      </c>
      <c r="B1047" s="57"/>
      <c r="C1047" s="58"/>
      <c r="D1047" s="59" t="s">
        <v>903</v>
      </c>
      <c r="E1047" s="60"/>
      <c r="F1047" s="61">
        <v>9780</v>
      </c>
      <c r="G1047" s="60"/>
      <c r="H1047" s="61"/>
    </row>
    <row r="1048" spans="1:8" ht="12.75">
      <c r="A1048" s="24" t="s">
        <v>60</v>
      </c>
      <c r="B1048" s="52" t="s">
        <v>1494</v>
      </c>
      <c r="C1048" s="53" t="s">
        <v>1446</v>
      </c>
      <c r="D1048" s="54" t="s">
        <v>1447</v>
      </c>
      <c r="E1048" s="55">
        <v>0</v>
      </c>
      <c r="F1048" s="56">
        <v>13142</v>
      </c>
      <c r="G1048" s="55">
        <f>F1048-E1048</f>
        <v>13142</v>
      </c>
      <c r="H1048" s="56" t="str">
        <f>IF(E1048=0,"***",F1048/E1048)</f>
        <v>***</v>
      </c>
    </row>
    <row r="1049" spans="1:8" ht="12.75">
      <c r="A1049" s="24" t="s">
        <v>60</v>
      </c>
      <c r="B1049" s="57"/>
      <c r="C1049" s="58"/>
      <c r="D1049" s="59" t="s">
        <v>903</v>
      </c>
      <c r="E1049" s="60"/>
      <c r="F1049" s="61">
        <v>13142</v>
      </c>
      <c r="G1049" s="60"/>
      <c r="H1049" s="61"/>
    </row>
    <row r="1050" spans="1:8" ht="12.75">
      <c r="A1050" s="24" t="s">
        <v>60</v>
      </c>
      <c r="B1050" s="52" t="s">
        <v>1495</v>
      </c>
      <c r="C1050" s="53" t="s">
        <v>1446</v>
      </c>
      <c r="D1050" s="54" t="s">
        <v>1447</v>
      </c>
      <c r="E1050" s="55">
        <v>0</v>
      </c>
      <c r="F1050" s="56">
        <v>11908</v>
      </c>
      <c r="G1050" s="55">
        <f>F1050-E1050</f>
        <v>11908</v>
      </c>
      <c r="H1050" s="56" t="str">
        <f>IF(E1050=0,"***",F1050/E1050)</f>
        <v>***</v>
      </c>
    </row>
    <row r="1051" spans="1:8" ht="12.75">
      <c r="A1051" s="24" t="s">
        <v>60</v>
      </c>
      <c r="B1051" s="57"/>
      <c r="C1051" s="58"/>
      <c r="D1051" s="59" t="s">
        <v>903</v>
      </c>
      <c r="E1051" s="60"/>
      <c r="F1051" s="61">
        <v>11908</v>
      </c>
      <c r="G1051" s="60"/>
      <c r="H1051" s="61"/>
    </row>
    <row r="1052" spans="1:8" ht="12.75">
      <c r="A1052" s="24" t="s">
        <v>60</v>
      </c>
      <c r="B1052" s="52" t="s">
        <v>1496</v>
      </c>
      <c r="C1052" s="53" t="s">
        <v>1446</v>
      </c>
      <c r="D1052" s="54" t="s">
        <v>1447</v>
      </c>
      <c r="E1052" s="55">
        <v>0</v>
      </c>
      <c r="F1052" s="56">
        <v>12737</v>
      </c>
      <c r="G1052" s="55">
        <f>F1052-E1052</f>
        <v>12737</v>
      </c>
      <c r="H1052" s="56" t="str">
        <f>IF(E1052=0,"***",F1052/E1052)</f>
        <v>***</v>
      </c>
    </row>
    <row r="1053" spans="1:8" ht="12.75">
      <c r="A1053" s="24" t="s">
        <v>60</v>
      </c>
      <c r="B1053" s="57"/>
      <c r="C1053" s="58"/>
      <c r="D1053" s="59" t="s">
        <v>903</v>
      </c>
      <c r="E1053" s="60"/>
      <c r="F1053" s="61">
        <v>12737</v>
      </c>
      <c r="G1053" s="60"/>
      <c r="H1053" s="61"/>
    </row>
    <row r="1054" spans="1:8" ht="12.75">
      <c r="A1054" s="24" t="s">
        <v>60</v>
      </c>
      <c r="B1054" s="52" t="s">
        <v>1497</v>
      </c>
      <c r="C1054" s="53" t="s">
        <v>1498</v>
      </c>
      <c r="D1054" s="54" t="s">
        <v>1499</v>
      </c>
      <c r="E1054" s="55">
        <v>0</v>
      </c>
      <c r="F1054" s="56">
        <v>3277</v>
      </c>
      <c r="G1054" s="55">
        <f>F1054-E1054</f>
        <v>3277</v>
      </c>
      <c r="H1054" s="56" t="str">
        <f>IF(E1054=0,"***",F1054/E1054)</f>
        <v>***</v>
      </c>
    </row>
    <row r="1055" spans="1:8" ht="12.75">
      <c r="A1055" s="24" t="s">
        <v>60</v>
      </c>
      <c r="B1055" s="57"/>
      <c r="C1055" s="58"/>
      <c r="D1055" s="59" t="s">
        <v>903</v>
      </c>
      <c r="E1055" s="60"/>
      <c r="F1055" s="61">
        <v>3277</v>
      </c>
      <c r="G1055" s="60"/>
      <c r="H1055" s="61"/>
    </row>
    <row r="1056" spans="1:8" ht="12.75">
      <c r="A1056" s="24" t="s">
        <v>60</v>
      </c>
      <c r="B1056" s="52" t="s">
        <v>1500</v>
      </c>
      <c r="C1056" s="53" t="s">
        <v>1446</v>
      </c>
      <c r="D1056" s="54" t="s">
        <v>1447</v>
      </c>
      <c r="E1056" s="55">
        <v>0</v>
      </c>
      <c r="F1056" s="56">
        <v>15941</v>
      </c>
      <c r="G1056" s="55">
        <f>F1056-E1056</f>
        <v>15941</v>
      </c>
      <c r="H1056" s="56" t="str">
        <f>IF(E1056=0,"***",F1056/E1056)</f>
        <v>***</v>
      </c>
    </row>
    <row r="1057" spans="1:8" ht="12.75">
      <c r="A1057" s="24" t="s">
        <v>60</v>
      </c>
      <c r="B1057" s="57"/>
      <c r="C1057" s="58"/>
      <c r="D1057" s="59" t="s">
        <v>903</v>
      </c>
      <c r="E1057" s="60"/>
      <c r="F1057" s="61">
        <v>15941</v>
      </c>
      <c r="G1057" s="60"/>
      <c r="H1057" s="61"/>
    </row>
    <row r="1058" spans="1:8" ht="12.75">
      <c r="A1058" s="24" t="s">
        <v>60</v>
      </c>
      <c r="B1058" s="52" t="s">
        <v>1501</v>
      </c>
      <c r="C1058" s="53" t="s">
        <v>1446</v>
      </c>
      <c r="D1058" s="54" t="s">
        <v>1447</v>
      </c>
      <c r="E1058" s="55">
        <v>0</v>
      </c>
      <c r="F1058" s="56">
        <v>16622</v>
      </c>
      <c r="G1058" s="55">
        <f>F1058-E1058</f>
        <v>16622</v>
      </c>
      <c r="H1058" s="56" t="str">
        <f>IF(E1058=0,"***",F1058/E1058)</f>
        <v>***</v>
      </c>
    </row>
    <row r="1059" spans="1:8" ht="12.75">
      <c r="A1059" s="24" t="s">
        <v>60</v>
      </c>
      <c r="B1059" s="57"/>
      <c r="C1059" s="58"/>
      <c r="D1059" s="59" t="s">
        <v>903</v>
      </c>
      <c r="E1059" s="60"/>
      <c r="F1059" s="61">
        <v>16622</v>
      </c>
      <c r="G1059" s="60"/>
      <c r="H1059" s="61"/>
    </row>
    <row r="1060" spans="1:8" ht="12.75">
      <c r="A1060" s="24" t="s">
        <v>60</v>
      </c>
      <c r="B1060" s="52" t="s">
        <v>1502</v>
      </c>
      <c r="C1060" s="53" t="s">
        <v>1446</v>
      </c>
      <c r="D1060" s="54" t="s">
        <v>1447</v>
      </c>
      <c r="E1060" s="55">
        <v>0</v>
      </c>
      <c r="F1060" s="56">
        <v>14106</v>
      </c>
      <c r="G1060" s="55">
        <f>F1060-E1060</f>
        <v>14106</v>
      </c>
      <c r="H1060" s="56" t="str">
        <f>IF(E1060=0,"***",F1060/E1060)</f>
        <v>***</v>
      </c>
    </row>
    <row r="1061" spans="1:8" ht="12.75">
      <c r="A1061" s="24" t="s">
        <v>60</v>
      </c>
      <c r="B1061" s="57"/>
      <c r="C1061" s="58"/>
      <c r="D1061" s="59" t="s">
        <v>903</v>
      </c>
      <c r="E1061" s="60"/>
      <c r="F1061" s="61">
        <v>14106</v>
      </c>
      <c r="G1061" s="60"/>
      <c r="H1061" s="61"/>
    </row>
    <row r="1062" spans="1:8" ht="12.75">
      <c r="A1062" s="24" t="s">
        <v>60</v>
      </c>
      <c r="B1062" s="52" t="s">
        <v>1503</v>
      </c>
      <c r="C1062" s="53" t="s">
        <v>1446</v>
      </c>
      <c r="D1062" s="54" t="s">
        <v>1447</v>
      </c>
      <c r="E1062" s="55">
        <v>0</v>
      </c>
      <c r="F1062" s="56">
        <v>10840</v>
      </c>
      <c r="G1062" s="55">
        <f>F1062-E1062</f>
        <v>10840</v>
      </c>
      <c r="H1062" s="56" t="str">
        <f>IF(E1062=0,"***",F1062/E1062)</f>
        <v>***</v>
      </c>
    </row>
    <row r="1063" spans="1:8" ht="12.75">
      <c r="A1063" s="24" t="s">
        <v>60</v>
      </c>
      <c r="B1063" s="57"/>
      <c r="C1063" s="58"/>
      <c r="D1063" s="59" t="s">
        <v>903</v>
      </c>
      <c r="E1063" s="60"/>
      <c r="F1063" s="61">
        <v>10840</v>
      </c>
      <c r="G1063" s="60"/>
      <c r="H1063" s="61"/>
    </row>
    <row r="1064" spans="1:8" ht="12.75">
      <c r="A1064" s="24" t="s">
        <v>60</v>
      </c>
      <c r="B1064" s="52" t="s">
        <v>1504</v>
      </c>
      <c r="C1064" s="53" t="s">
        <v>1446</v>
      </c>
      <c r="D1064" s="54" t="s">
        <v>1447</v>
      </c>
      <c r="E1064" s="55">
        <v>0</v>
      </c>
      <c r="F1064" s="56">
        <v>22709</v>
      </c>
      <c r="G1064" s="55">
        <f>F1064-E1064</f>
        <v>22709</v>
      </c>
      <c r="H1064" s="56" t="str">
        <f>IF(E1064=0,"***",F1064/E1064)</f>
        <v>***</v>
      </c>
    </row>
    <row r="1065" spans="1:8" ht="12.75">
      <c r="A1065" s="24" t="s">
        <v>60</v>
      </c>
      <c r="B1065" s="57"/>
      <c r="C1065" s="58"/>
      <c r="D1065" s="59" t="s">
        <v>903</v>
      </c>
      <c r="E1065" s="60"/>
      <c r="F1065" s="61">
        <v>22709</v>
      </c>
      <c r="G1065" s="60"/>
      <c r="H1065" s="61"/>
    </row>
    <row r="1066" spans="1:8" ht="12.75">
      <c r="A1066" s="24" t="s">
        <v>60</v>
      </c>
      <c r="B1066" s="52" t="s">
        <v>1505</v>
      </c>
      <c r="C1066" s="53" t="s">
        <v>1446</v>
      </c>
      <c r="D1066" s="54" t="s">
        <v>1447</v>
      </c>
      <c r="E1066" s="55">
        <v>0</v>
      </c>
      <c r="F1066" s="56">
        <v>7294</v>
      </c>
      <c r="G1066" s="55">
        <f>F1066-E1066</f>
        <v>7294</v>
      </c>
      <c r="H1066" s="56" t="str">
        <f>IF(E1066=0,"***",F1066/E1066)</f>
        <v>***</v>
      </c>
    </row>
    <row r="1067" spans="1:8" ht="12.75">
      <c r="A1067" s="24" t="s">
        <v>60</v>
      </c>
      <c r="B1067" s="57"/>
      <c r="C1067" s="58"/>
      <c r="D1067" s="59" t="s">
        <v>903</v>
      </c>
      <c r="E1067" s="60"/>
      <c r="F1067" s="61">
        <v>7294</v>
      </c>
      <c r="G1067" s="60"/>
      <c r="H1067" s="61"/>
    </row>
    <row r="1068" spans="1:8" ht="12.75">
      <c r="A1068" s="24" t="s">
        <v>60</v>
      </c>
      <c r="B1068" s="52" t="s">
        <v>1506</v>
      </c>
      <c r="C1068" s="53" t="s">
        <v>981</v>
      </c>
      <c r="D1068" s="54" t="s">
        <v>982</v>
      </c>
      <c r="E1068" s="55">
        <v>0</v>
      </c>
      <c r="F1068" s="56">
        <v>9886</v>
      </c>
      <c r="G1068" s="55">
        <f>F1068-E1068</f>
        <v>9886</v>
      </c>
      <c r="H1068" s="56" t="str">
        <f>IF(E1068=0,"***",F1068/E1068)</f>
        <v>***</v>
      </c>
    </row>
    <row r="1069" spans="1:8" ht="12.75">
      <c r="A1069" s="24" t="s">
        <v>60</v>
      </c>
      <c r="B1069" s="57"/>
      <c r="C1069" s="58"/>
      <c r="D1069" s="59" t="s">
        <v>903</v>
      </c>
      <c r="E1069" s="60"/>
      <c r="F1069" s="61">
        <v>9118</v>
      </c>
      <c r="G1069" s="60"/>
      <c r="H1069" s="61"/>
    </row>
    <row r="1070" spans="1:8" ht="12.75">
      <c r="A1070" s="24" t="s">
        <v>60</v>
      </c>
      <c r="B1070" s="57"/>
      <c r="C1070" s="58"/>
      <c r="D1070" s="59" t="s">
        <v>2097</v>
      </c>
      <c r="E1070" s="60"/>
      <c r="F1070" s="61">
        <v>768</v>
      </c>
      <c r="G1070" s="60"/>
      <c r="H1070" s="61"/>
    </row>
    <row r="1071" spans="1:8" ht="12.75">
      <c r="A1071" s="24" t="s">
        <v>60</v>
      </c>
      <c r="B1071" s="52" t="s">
        <v>1507</v>
      </c>
      <c r="C1071" s="53" t="s">
        <v>1446</v>
      </c>
      <c r="D1071" s="54" t="s">
        <v>1447</v>
      </c>
      <c r="E1071" s="55">
        <v>0</v>
      </c>
      <c r="F1071" s="56">
        <v>15559</v>
      </c>
      <c r="G1071" s="55">
        <f>F1071-E1071</f>
        <v>15559</v>
      </c>
      <c r="H1071" s="56" t="str">
        <f>IF(E1071=0,"***",F1071/E1071)</f>
        <v>***</v>
      </c>
    </row>
    <row r="1072" spans="1:8" ht="12.75">
      <c r="A1072" s="24" t="s">
        <v>60</v>
      </c>
      <c r="B1072" s="57"/>
      <c r="C1072" s="58"/>
      <c r="D1072" s="59" t="s">
        <v>903</v>
      </c>
      <c r="E1072" s="60"/>
      <c r="F1072" s="61">
        <v>15559</v>
      </c>
      <c r="G1072" s="60"/>
      <c r="H1072" s="61"/>
    </row>
    <row r="1073" spans="1:8" ht="12.75">
      <c r="A1073" s="24" t="s">
        <v>60</v>
      </c>
      <c r="B1073" s="52" t="s">
        <v>1508</v>
      </c>
      <c r="C1073" s="53" t="s">
        <v>1446</v>
      </c>
      <c r="D1073" s="54" t="s">
        <v>1447</v>
      </c>
      <c r="E1073" s="55">
        <v>0</v>
      </c>
      <c r="F1073" s="56">
        <v>21672</v>
      </c>
      <c r="G1073" s="55">
        <f>F1073-E1073</f>
        <v>21672</v>
      </c>
      <c r="H1073" s="56" t="str">
        <f>IF(E1073=0,"***",F1073/E1073)</f>
        <v>***</v>
      </c>
    </row>
    <row r="1074" spans="1:8" ht="12.75">
      <c r="A1074" s="24" t="s">
        <v>60</v>
      </c>
      <c r="B1074" s="57"/>
      <c r="C1074" s="58"/>
      <c r="D1074" s="59" t="s">
        <v>903</v>
      </c>
      <c r="E1074" s="60"/>
      <c r="F1074" s="61">
        <v>21672</v>
      </c>
      <c r="G1074" s="60"/>
      <c r="H1074" s="61"/>
    </row>
    <row r="1075" spans="1:8" ht="12.75">
      <c r="A1075" s="24" t="s">
        <v>60</v>
      </c>
      <c r="B1075" s="52" t="s">
        <v>1509</v>
      </c>
      <c r="C1075" s="53" t="s">
        <v>1446</v>
      </c>
      <c r="D1075" s="54" t="s">
        <v>1447</v>
      </c>
      <c r="E1075" s="55">
        <v>0</v>
      </c>
      <c r="F1075" s="56">
        <v>16643</v>
      </c>
      <c r="G1075" s="55">
        <f>F1075-E1075</f>
        <v>16643</v>
      </c>
      <c r="H1075" s="56" t="str">
        <f>IF(E1075=0,"***",F1075/E1075)</f>
        <v>***</v>
      </c>
    </row>
    <row r="1076" spans="1:8" ht="12.75">
      <c r="A1076" s="24" t="s">
        <v>60</v>
      </c>
      <c r="B1076" s="57"/>
      <c r="C1076" s="58"/>
      <c r="D1076" s="59" t="s">
        <v>903</v>
      </c>
      <c r="E1076" s="60"/>
      <c r="F1076" s="61">
        <v>16643</v>
      </c>
      <c r="G1076" s="60"/>
      <c r="H1076" s="61"/>
    </row>
    <row r="1077" spans="1:8" ht="12.75">
      <c r="A1077" s="24" t="s">
        <v>60</v>
      </c>
      <c r="B1077" s="52" t="s">
        <v>1510</v>
      </c>
      <c r="C1077" s="53" t="s">
        <v>1446</v>
      </c>
      <c r="D1077" s="54" t="s">
        <v>1447</v>
      </c>
      <c r="E1077" s="55">
        <v>0</v>
      </c>
      <c r="F1077" s="56">
        <v>17856</v>
      </c>
      <c r="G1077" s="55">
        <f>F1077-E1077</f>
        <v>17856</v>
      </c>
      <c r="H1077" s="56" t="str">
        <f>IF(E1077=0,"***",F1077/E1077)</f>
        <v>***</v>
      </c>
    </row>
    <row r="1078" spans="1:8" ht="12.75">
      <c r="A1078" s="24" t="s">
        <v>60</v>
      </c>
      <c r="B1078" s="57"/>
      <c r="C1078" s="58"/>
      <c r="D1078" s="59" t="s">
        <v>903</v>
      </c>
      <c r="E1078" s="60"/>
      <c r="F1078" s="61">
        <v>17856</v>
      </c>
      <c r="G1078" s="60"/>
      <c r="H1078" s="61"/>
    </row>
    <row r="1079" spans="1:8" ht="12.75">
      <c r="A1079" s="24" t="s">
        <v>60</v>
      </c>
      <c r="B1079" s="52" t="s">
        <v>1511</v>
      </c>
      <c r="C1079" s="53" t="s">
        <v>1498</v>
      </c>
      <c r="D1079" s="54" t="s">
        <v>1499</v>
      </c>
      <c r="E1079" s="55">
        <v>0</v>
      </c>
      <c r="F1079" s="56">
        <v>6404</v>
      </c>
      <c r="G1079" s="55">
        <f>F1079-E1079</f>
        <v>6404</v>
      </c>
      <c r="H1079" s="56" t="str">
        <f>IF(E1079=0,"***",F1079/E1079)</f>
        <v>***</v>
      </c>
    </row>
    <row r="1080" spans="1:8" ht="12.75">
      <c r="A1080" s="24" t="s">
        <v>60</v>
      </c>
      <c r="B1080" s="57"/>
      <c r="C1080" s="58"/>
      <c r="D1080" s="59" t="s">
        <v>903</v>
      </c>
      <c r="E1080" s="60"/>
      <c r="F1080" s="61">
        <v>6404</v>
      </c>
      <c r="G1080" s="60"/>
      <c r="H1080" s="61"/>
    </row>
    <row r="1081" spans="1:8" ht="12.75">
      <c r="A1081" s="24" t="s">
        <v>60</v>
      </c>
      <c r="B1081" s="52" t="s">
        <v>1512</v>
      </c>
      <c r="C1081" s="53" t="s">
        <v>981</v>
      </c>
      <c r="D1081" s="54" t="s">
        <v>982</v>
      </c>
      <c r="E1081" s="55">
        <v>0</v>
      </c>
      <c r="F1081" s="56">
        <v>8599</v>
      </c>
      <c r="G1081" s="55">
        <f>F1081-E1081</f>
        <v>8599</v>
      </c>
      <c r="H1081" s="56" t="str">
        <f>IF(E1081=0,"***",F1081/E1081)</f>
        <v>***</v>
      </c>
    </row>
    <row r="1082" spans="1:8" ht="12.75">
      <c r="A1082" s="24" t="s">
        <v>60</v>
      </c>
      <c r="B1082" s="57"/>
      <c r="C1082" s="58"/>
      <c r="D1082" s="59" t="s">
        <v>903</v>
      </c>
      <c r="E1082" s="60"/>
      <c r="F1082" s="61">
        <v>7608</v>
      </c>
      <c r="G1082" s="60"/>
      <c r="H1082" s="61"/>
    </row>
    <row r="1083" spans="1:8" ht="12.75">
      <c r="A1083" s="24" t="s">
        <v>60</v>
      </c>
      <c r="B1083" s="57"/>
      <c r="C1083" s="58"/>
      <c r="D1083" s="59" t="s">
        <v>2097</v>
      </c>
      <c r="E1083" s="60"/>
      <c r="F1083" s="61">
        <v>991</v>
      </c>
      <c r="G1083" s="60"/>
      <c r="H1083" s="61"/>
    </row>
    <row r="1084" spans="1:8" ht="12.75">
      <c r="A1084" s="24" t="s">
        <v>60</v>
      </c>
      <c r="B1084" s="52" t="s">
        <v>1513</v>
      </c>
      <c r="C1084" s="53" t="s">
        <v>981</v>
      </c>
      <c r="D1084" s="54" t="s">
        <v>982</v>
      </c>
      <c r="E1084" s="55">
        <v>0</v>
      </c>
      <c r="F1084" s="56">
        <v>10382</v>
      </c>
      <c r="G1084" s="55">
        <f>F1084-E1084</f>
        <v>10382</v>
      </c>
      <c r="H1084" s="56" t="str">
        <f>IF(E1084=0,"***",F1084/E1084)</f>
        <v>***</v>
      </c>
    </row>
    <row r="1085" spans="1:8" ht="12.75">
      <c r="A1085" s="24" t="s">
        <v>60</v>
      </c>
      <c r="B1085" s="57"/>
      <c r="C1085" s="58"/>
      <c r="D1085" s="59" t="s">
        <v>903</v>
      </c>
      <c r="E1085" s="60"/>
      <c r="F1085" s="61">
        <v>9763</v>
      </c>
      <c r="G1085" s="60"/>
      <c r="H1085" s="61"/>
    </row>
    <row r="1086" spans="1:8" ht="12.75">
      <c r="A1086" s="24" t="s">
        <v>60</v>
      </c>
      <c r="B1086" s="57"/>
      <c r="C1086" s="58"/>
      <c r="D1086" s="59" t="s">
        <v>2097</v>
      </c>
      <c r="E1086" s="60"/>
      <c r="F1086" s="61">
        <v>619</v>
      </c>
      <c r="G1086" s="60"/>
      <c r="H1086" s="61"/>
    </row>
    <row r="1087" spans="1:8" ht="12.75">
      <c r="A1087" s="24" t="s">
        <v>60</v>
      </c>
      <c r="B1087" s="52" t="s">
        <v>1514</v>
      </c>
      <c r="C1087" s="53" t="s">
        <v>1446</v>
      </c>
      <c r="D1087" s="54" t="s">
        <v>1447</v>
      </c>
      <c r="E1087" s="55">
        <v>0</v>
      </c>
      <c r="F1087" s="56">
        <v>8972</v>
      </c>
      <c r="G1087" s="55">
        <f>F1087-E1087</f>
        <v>8972</v>
      </c>
      <c r="H1087" s="56" t="str">
        <f>IF(E1087=0,"***",F1087/E1087)</f>
        <v>***</v>
      </c>
    </row>
    <row r="1088" spans="1:8" ht="12.75">
      <c r="A1088" s="24" t="s">
        <v>60</v>
      </c>
      <c r="B1088" s="57"/>
      <c r="C1088" s="58"/>
      <c r="D1088" s="59" t="s">
        <v>903</v>
      </c>
      <c r="E1088" s="60"/>
      <c r="F1088" s="61">
        <v>8972</v>
      </c>
      <c r="G1088" s="60"/>
      <c r="H1088" s="61"/>
    </row>
    <row r="1089" spans="1:8" ht="12.75">
      <c r="A1089" s="24" t="s">
        <v>60</v>
      </c>
      <c r="B1089" s="52" t="s">
        <v>1515</v>
      </c>
      <c r="C1089" s="53" t="s">
        <v>1446</v>
      </c>
      <c r="D1089" s="54" t="s">
        <v>1447</v>
      </c>
      <c r="E1089" s="55">
        <v>0</v>
      </c>
      <c r="F1089" s="56">
        <v>15527</v>
      </c>
      <c r="G1089" s="55">
        <f>F1089-E1089</f>
        <v>15527</v>
      </c>
      <c r="H1089" s="56" t="str">
        <f>IF(E1089=0,"***",F1089/E1089)</f>
        <v>***</v>
      </c>
    </row>
    <row r="1090" spans="1:8" ht="12.75">
      <c r="A1090" s="24" t="s">
        <v>60</v>
      </c>
      <c r="B1090" s="57"/>
      <c r="C1090" s="58"/>
      <c r="D1090" s="59" t="s">
        <v>903</v>
      </c>
      <c r="E1090" s="60"/>
      <c r="F1090" s="61">
        <v>15527</v>
      </c>
      <c r="G1090" s="60"/>
      <c r="H1090" s="61"/>
    </row>
    <row r="1091" spans="1:8" ht="12.75">
      <c r="A1091" s="24" t="s">
        <v>60</v>
      </c>
      <c r="B1091" s="52" t="s">
        <v>1516</v>
      </c>
      <c r="C1091" s="53" t="s">
        <v>1498</v>
      </c>
      <c r="D1091" s="54" t="s">
        <v>1499</v>
      </c>
      <c r="E1091" s="55">
        <v>0</v>
      </c>
      <c r="F1091" s="56">
        <v>6337</v>
      </c>
      <c r="G1091" s="55">
        <f>F1091-E1091</f>
        <v>6337</v>
      </c>
      <c r="H1091" s="56" t="str">
        <f>IF(E1091=0,"***",F1091/E1091)</f>
        <v>***</v>
      </c>
    </row>
    <row r="1092" spans="1:8" ht="12.75">
      <c r="A1092" s="24" t="s">
        <v>60</v>
      </c>
      <c r="B1092" s="57"/>
      <c r="C1092" s="58"/>
      <c r="D1092" s="59" t="s">
        <v>903</v>
      </c>
      <c r="E1092" s="60"/>
      <c r="F1092" s="61">
        <v>6337</v>
      </c>
      <c r="G1092" s="60"/>
      <c r="H1092" s="61"/>
    </row>
    <row r="1093" spans="1:8" ht="12.75">
      <c r="A1093" s="24" t="s">
        <v>60</v>
      </c>
      <c r="B1093" s="52" t="s">
        <v>1517</v>
      </c>
      <c r="C1093" s="53" t="s">
        <v>1446</v>
      </c>
      <c r="D1093" s="54" t="s">
        <v>1447</v>
      </c>
      <c r="E1093" s="55">
        <v>0</v>
      </c>
      <c r="F1093" s="56">
        <v>21469</v>
      </c>
      <c r="G1093" s="55">
        <f>F1093-E1093</f>
        <v>21469</v>
      </c>
      <c r="H1093" s="56" t="str">
        <f>IF(E1093=0,"***",F1093/E1093)</f>
        <v>***</v>
      </c>
    </row>
    <row r="1094" spans="1:8" ht="12.75">
      <c r="A1094" s="24" t="s">
        <v>60</v>
      </c>
      <c r="B1094" s="57"/>
      <c r="C1094" s="58"/>
      <c r="D1094" s="59" t="s">
        <v>903</v>
      </c>
      <c r="E1094" s="60"/>
      <c r="F1094" s="61">
        <v>21469</v>
      </c>
      <c r="G1094" s="60"/>
      <c r="H1094" s="61"/>
    </row>
    <row r="1095" spans="1:8" ht="12.75">
      <c r="A1095" s="24" t="s">
        <v>60</v>
      </c>
      <c r="B1095" s="52" t="s">
        <v>1518</v>
      </c>
      <c r="C1095" s="53" t="s">
        <v>981</v>
      </c>
      <c r="D1095" s="54" t="s">
        <v>982</v>
      </c>
      <c r="E1095" s="55">
        <v>0</v>
      </c>
      <c r="F1095" s="56">
        <v>19308</v>
      </c>
      <c r="G1095" s="55">
        <f>F1095-E1095</f>
        <v>19308</v>
      </c>
      <c r="H1095" s="56" t="str">
        <f>IF(E1095=0,"***",F1095/E1095)</f>
        <v>***</v>
      </c>
    </row>
    <row r="1096" spans="1:8" ht="12.75">
      <c r="A1096" s="24" t="s">
        <v>60</v>
      </c>
      <c r="B1096" s="57"/>
      <c r="C1096" s="58"/>
      <c r="D1096" s="59" t="s">
        <v>903</v>
      </c>
      <c r="E1096" s="60"/>
      <c r="F1096" s="61">
        <v>14673</v>
      </c>
      <c r="G1096" s="60"/>
      <c r="H1096" s="61"/>
    </row>
    <row r="1097" spans="1:8" ht="12.75">
      <c r="A1097" s="24" t="s">
        <v>60</v>
      </c>
      <c r="B1097" s="57"/>
      <c r="C1097" s="58"/>
      <c r="D1097" s="59" t="s">
        <v>2097</v>
      </c>
      <c r="E1097" s="60"/>
      <c r="F1097" s="61">
        <v>4635</v>
      </c>
      <c r="G1097" s="60"/>
      <c r="H1097" s="61"/>
    </row>
    <row r="1098" spans="1:8" ht="12.75">
      <c r="A1098" s="24" t="s">
        <v>60</v>
      </c>
      <c r="B1098" s="52" t="s">
        <v>1519</v>
      </c>
      <c r="C1098" s="53" t="s">
        <v>981</v>
      </c>
      <c r="D1098" s="54" t="s">
        <v>982</v>
      </c>
      <c r="E1098" s="55">
        <v>0</v>
      </c>
      <c r="F1098" s="56">
        <v>12247</v>
      </c>
      <c r="G1098" s="55">
        <f>F1098-E1098</f>
        <v>12247</v>
      </c>
      <c r="H1098" s="56" t="str">
        <f>IF(E1098=0,"***",F1098/E1098)</f>
        <v>***</v>
      </c>
    </row>
    <row r="1099" spans="1:8" ht="12.75">
      <c r="A1099" s="24" t="s">
        <v>60</v>
      </c>
      <c r="B1099" s="57"/>
      <c r="C1099" s="58"/>
      <c r="D1099" s="59" t="s">
        <v>903</v>
      </c>
      <c r="E1099" s="60"/>
      <c r="F1099" s="61">
        <v>9559</v>
      </c>
      <c r="G1099" s="60"/>
      <c r="H1099" s="61"/>
    </row>
    <row r="1100" spans="1:8" ht="12.75">
      <c r="A1100" s="24" t="s">
        <v>60</v>
      </c>
      <c r="B1100" s="57"/>
      <c r="C1100" s="58"/>
      <c r="D1100" s="59" t="s">
        <v>2097</v>
      </c>
      <c r="E1100" s="60"/>
      <c r="F1100" s="61">
        <v>2688</v>
      </c>
      <c r="G1100" s="60"/>
      <c r="H1100" s="61"/>
    </row>
    <row r="1101" spans="1:8" ht="12.75">
      <c r="A1101" s="24" t="s">
        <v>60</v>
      </c>
      <c r="B1101" s="52" t="s">
        <v>1520</v>
      </c>
      <c r="C1101" s="53" t="s">
        <v>1446</v>
      </c>
      <c r="D1101" s="54" t="s">
        <v>1447</v>
      </c>
      <c r="E1101" s="55">
        <v>0</v>
      </c>
      <c r="F1101" s="56">
        <v>12446</v>
      </c>
      <c r="G1101" s="55">
        <f>F1101-E1101</f>
        <v>12446</v>
      </c>
      <c r="H1101" s="56" t="str">
        <f>IF(E1101=0,"***",F1101/E1101)</f>
        <v>***</v>
      </c>
    </row>
    <row r="1102" spans="1:8" ht="12.75">
      <c r="A1102" s="24" t="s">
        <v>60</v>
      </c>
      <c r="B1102" s="57"/>
      <c r="C1102" s="58"/>
      <c r="D1102" s="59" t="s">
        <v>903</v>
      </c>
      <c r="E1102" s="60"/>
      <c r="F1102" s="61">
        <v>12446</v>
      </c>
      <c r="G1102" s="60"/>
      <c r="H1102" s="61"/>
    </row>
    <row r="1103" spans="1:8" ht="12.75">
      <c r="A1103" s="24" t="s">
        <v>60</v>
      </c>
      <c r="B1103" s="52" t="s">
        <v>1521</v>
      </c>
      <c r="C1103" s="53" t="s">
        <v>1446</v>
      </c>
      <c r="D1103" s="54" t="s">
        <v>1447</v>
      </c>
      <c r="E1103" s="55">
        <v>0</v>
      </c>
      <c r="F1103" s="56">
        <v>17692</v>
      </c>
      <c r="G1103" s="55">
        <f>F1103-E1103</f>
        <v>17692</v>
      </c>
      <c r="H1103" s="56" t="str">
        <f>IF(E1103=0,"***",F1103/E1103)</f>
        <v>***</v>
      </c>
    </row>
    <row r="1104" spans="1:8" ht="12.75">
      <c r="A1104" s="24" t="s">
        <v>60</v>
      </c>
      <c r="B1104" s="57"/>
      <c r="C1104" s="58"/>
      <c r="D1104" s="59" t="s">
        <v>903</v>
      </c>
      <c r="E1104" s="60"/>
      <c r="F1104" s="61">
        <v>17692</v>
      </c>
      <c r="G1104" s="60"/>
      <c r="H1104" s="61"/>
    </row>
    <row r="1105" spans="1:8" ht="12.75">
      <c r="A1105" s="24" t="s">
        <v>60</v>
      </c>
      <c r="B1105" s="52" t="s">
        <v>1522</v>
      </c>
      <c r="C1105" s="53" t="s">
        <v>1446</v>
      </c>
      <c r="D1105" s="54" t="s">
        <v>1447</v>
      </c>
      <c r="E1105" s="55">
        <v>0</v>
      </c>
      <c r="F1105" s="56">
        <v>26794</v>
      </c>
      <c r="G1105" s="55">
        <f>F1105-E1105</f>
        <v>26794</v>
      </c>
      <c r="H1105" s="56" t="str">
        <f>IF(E1105=0,"***",F1105/E1105)</f>
        <v>***</v>
      </c>
    </row>
    <row r="1106" spans="1:8" ht="12.75">
      <c r="A1106" s="24" t="s">
        <v>60</v>
      </c>
      <c r="B1106" s="57"/>
      <c r="C1106" s="58"/>
      <c r="D1106" s="59" t="s">
        <v>903</v>
      </c>
      <c r="E1106" s="60"/>
      <c r="F1106" s="61">
        <v>26794</v>
      </c>
      <c r="G1106" s="60"/>
      <c r="H1106" s="61"/>
    </row>
    <row r="1107" spans="1:8" ht="12.75">
      <c r="A1107" s="24" t="s">
        <v>60</v>
      </c>
      <c r="B1107" s="52" t="s">
        <v>1523</v>
      </c>
      <c r="C1107" s="53" t="s">
        <v>981</v>
      </c>
      <c r="D1107" s="54" t="s">
        <v>982</v>
      </c>
      <c r="E1107" s="55">
        <v>0</v>
      </c>
      <c r="F1107" s="56">
        <v>10028</v>
      </c>
      <c r="G1107" s="55">
        <f>F1107-E1107</f>
        <v>10028</v>
      </c>
      <c r="H1107" s="56" t="str">
        <f>IF(E1107=0,"***",F1107/E1107)</f>
        <v>***</v>
      </c>
    </row>
    <row r="1108" spans="1:8" ht="12.75">
      <c r="A1108" s="24" t="s">
        <v>60</v>
      </c>
      <c r="B1108" s="57"/>
      <c r="C1108" s="58"/>
      <c r="D1108" s="59" t="s">
        <v>903</v>
      </c>
      <c r="E1108" s="60"/>
      <c r="F1108" s="61">
        <v>9182</v>
      </c>
      <c r="G1108" s="60"/>
      <c r="H1108" s="61"/>
    </row>
    <row r="1109" spans="1:8" ht="12.75">
      <c r="A1109" s="24" t="s">
        <v>60</v>
      </c>
      <c r="B1109" s="57"/>
      <c r="C1109" s="58"/>
      <c r="D1109" s="59" t="s">
        <v>2097</v>
      </c>
      <c r="E1109" s="60"/>
      <c r="F1109" s="61">
        <v>846</v>
      </c>
      <c r="G1109" s="60"/>
      <c r="H1109" s="61"/>
    </row>
    <row r="1110" spans="1:8" ht="12.75">
      <c r="A1110" s="24" t="s">
        <v>60</v>
      </c>
      <c r="B1110" s="52" t="s">
        <v>1524</v>
      </c>
      <c r="C1110" s="53" t="s">
        <v>1446</v>
      </c>
      <c r="D1110" s="54" t="s">
        <v>1447</v>
      </c>
      <c r="E1110" s="55">
        <v>0</v>
      </c>
      <c r="F1110" s="56">
        <v>8668</v>
      </c>
      <c r="G1110" s="55">
        <f>F1110-E1110</f>
        <v>8668</v>
      </c>
      <c r="H1110" s="56" t="str">
        <f>IF(E1110=0,"***",F1110/E1110)</f>
        <v>***</v>
      </c>
    </row>
    <row r="1111" spans="1:8" ht="12.75">
      <c r="A1111" s="24" t="s">
        <v>60</v>
      </c>
      <c r="B1111" s="57"/>
      <c r="C1111" s="58"/>
      <c r="D1111" s="59" t="s">
        <v>903</v>
      </c>
      <c r="E1111" s="60"/>
      <c r="F1111" s="61">
        <v>8668</v>
      </c>
      <c r="G1111" s="60"/>
      <c r="H1111" s="61"/>
    </row>
    <row r="1112" spans="1:8" ht="12.75">
      <c r="A1112" s="24" t="s">
        <v>60</v>
      </c>
      <c r="B1112" s="52" t="s">
        <v>1525</v>
      </c>
      <c r="C1112" s="53" t="s">
        <v>1446</v>
      </c>
      <c r="D1112" s="54" t="s">
        <v>1447</v>
      </c>
      <c r="E1112" s="55">
        <v>0</v>
      </c>
      <c r="F1112" s="56">
        <v>15037</v>
      </c>
      <c r="G1112" s="55">
        <f>F1112-E1112</f>
        <v>15037</v>
      </c>
      <c r="H1112" s="56" t="str">
        <f>IF(E1112=0,"***",F1112/E1112)</f>
        <v>***</v>
      </c>
    </row>
    <row r="1113" spans="1:8" ht="12.75">
      <c r="A1113" s="24" t="s">
        <v>60</v>
      </c>
      <c r="B1113" s="57"/>
      <c r="C1113" s="58"/>
      <c r="D1113" s="59" t="s">
        <v>903</v>
      </c>
      <c r="E1113" s="60"/>
      <c r="F1113" s="61">
        <v>15037</v>
      </c>
      <c r="G1113" s="60"/>
      <c r="H1113" s="61"/>
    </row>
    <row r="1114" spans="1:8" ht="12.75">
      <c r="A1114" s="24" t="s">
        <v>60</v>
      </c>
      <c r="B1114" s="52" t="s">
        <v>1526</v>
      </c>
      <c r="C1114" s="53" t="s">
        <v>1446</v>
      </c>
      <c r="D1114" s="54" t="s">
        <v>1447</v>
      </c>
      <c r="E1114" s="55">
        <v>0</v>
      </c>
      <c r="F1114" s="56">
        <v>24980</v>
      </c>
      <c r="G1114" s="55">
        <f>F1114-E1114</f>
        <v>24980</v>
      </c>
      <c r="H1114" s="56" t="str">
        <f>IF(E1114=0,"***",F1114/E1114)</f>
        <v>***</v>
      </c>
    </row>
    <row r="1115" spans="1:8" ht="12.75">
      <c r="A1115" s="24" t="s">
        <v>60</v>
      </c>
      <c r="B1115" s="57"/>
      <c r="C1115" s="58"/>
      <c r="D1115" s="59" t="s">
        <v>903</v>
      </c>
      <c r="E1115" s="60"/>
      <c r="F1115" s="61">
        <v>24980</v>
      </c>
      <c r="G1115" s="60"/>
      <c r="H1115" s="61"/>
    </row>
    <row r="1116" spans="1:8" ht="12.75">
      <c r="A1116" s="24" t="s">
        <v>60</v>
      </c>
      <c r="B1116" s="52" t="s">
        <v>1527</v>
      </c>
      <c r="C1116" s="53" t="s">
        <v>1446</v>
      </c>
      <c r="D1116" s="54" t="s">
        <v>1447</v>
      </c>
      <c r="E1116" s="55">
        <v>0</v>
      </c>
      <c r="F1116" s="56">
        <v>13787</v>
      </c>
      <c r="G1116" s="55">
        <f>F1116-E1116</f>
        <v>13787</v>
      </c>
      <c r="H1116" s="56" t="str">
        <f>IF(E1116=0,"***",F1116/E1116)</f>
        <v>***</v>
      </c>
    </row>
    <row r="1117" spans="1:8" ht="12.75">
      <c r="A1117" s="24" t="s">
        <v>60</v>
      </c>
      <c r="B1117" s="57"/>
      <c r="C1117" s="58"/>
      <c r="D1117" s="59" t="s">
        <v>903</v>
      </c>
      <c r="E1117" s="60"/>
      <c r="F1117" s="61">
        <v>13787</v>
      </c>
      <c r="G1117" s="60"/>
      <c r="H1117" s="61"/>
    </row>
    <row r="1118" spans="1:8" ht="12.75">
      <c r="A1118" s="24" t="s">
        <v>60</v>
      </c>
      <c r="B1118" s="52" t="s">
        <v>1528</v>
      </c>
      <c r="C1118" s="53" t="s">
        <v>1446</v>
      </c>
      <c r="D1118" s="54" t="s">
        <v>1447</v>
      </c>
      <c r="E1118" s="55">
        <v>0</v>
      </c>
      <c r="F1118" s="56">
        <v>16974</v>
      </c>
      <c r="G1118" s="55">
        <f>F1118-E1118</f>
        <v>16974</v>
      </c>
      <c r="H1118" s="56" t="str">
        <f>IF(E1118=0,"***",F1118/E1118)</f>
        <v>***</v>
      </c>
    </row>
    <row r="1119" spans="1:8" ht="12.75">
      <c r="A1119" s="24" t="s">
        <v>60</v>
      </c>
      <c r="B1119" s="57"/>
      <c r="C1119" s="58"/>
      <c r="D1119" s="59" t="s">
        <v>903</v>
      </c>
      <c r="E1119" s="60"/>
      <c r="F1119" s="61">
        <v>16974</v>
      </c>
      <c r="G1119" s="60"/>
      <c r="H1119" s="61"/>
    </row>
    <row r="1120" spans="1:8" ht="12.75">
      <c r="A1120" s="24" t="s">
        <v>60</v>
      </c>
      <c r="B1120" s="52" t="s">
        <v>1529</v>
      </c>
      <c r="C1120" s="53" t="s">
        <v>1446</v>
      </c>
      <c r="D1120" s="54" t="s">
        <v>1447</v>
      </c>
      <c r="E1120" s="55">
        <v>0</v>
      </c>
      <c r="F1120" s="56">
        <v>23374</v>
      </c>
      <c r="G1120" s="55">
        <f>F1120-E1120</f>
        <v>23374</v>
      </c>
      <c r="H1120" s="56" t="str">
        <f>IF(E1120=0,"***",F1120/E1120)</f>
        <v>***</v>
      </c>
    </row>
    <row r="1121" spans="1:8" ht="12.75">
      <c r="A1121" s="24" t="s">
        <v>60</v>
      </c>
      <c r="B1121" s="57"/>
      <c r="C1121" s="58"/>
      <c r="D1121" s="59" t="s">
        <v>903</v>
      </c>
      <c r="E1121" s="60"/>
      <c r="F1121" s="61">
        <v>23374</v>
      </c>
      <c r="G1121" s="60"/>
      <c r="H1121" s="61"/>
    </row>
    <row r="1122" spans="1:8" ht="12.75">
      <c r="A1122" s="24" t="s">
        <v>60</v>
      </c>
      <c r="B1122" s="52" t="s">
        <v>1530</v>
      </c>
      <c r="C1122" s="53" t="s">
        <v>1446</v>
      </c>
      <c r="D1122" s="54" t="s">
        <v>1447</v>
      </c>
      <c r="E1122" s="55">
        <v>0</v>
      </c>
      <c r="F1122" s="56">
        <v>14707</v>
      </c>
      <c r="G1122" s="55">
        <f>F1122-E1122</f>
        <v>14707</v>
      </c>
      <c r="H1122" s="56" t="str">
        <f>IF(E1122=0,"***",F1122/E1122)</f>
        <v>***</v>
      </c>
    </row>
    <row r="1123" spans="1:8" ht="12.75">
      <c r="A1123" s="24" t="s">
        <v>60</v>
      </c>
      <c r="B1123" s="57"/>
      <c r="C1123" s="58"/>
      <c r="D1123" s="59" t="s">
        <v>903</v>
      </c>
      <c r="E1123" s="60"/>
      <c r="F1123" s="61">
        <v>14707</v>
      </c>
      <c r="G1123" s="60"/>
      <c r="H1123" s="61"/>
    </row>
    <row r="1124" spans="1:8" ht="12.75">
      <c r="A1124" s="24" t="s">
        <v>60</v>
      </c>
      <c r="B1124" s="52" t="s">
        <v>1531</v>
      </c>
      <c r="C1124" s="53" t="s">
        <v>1446</v>
      </c>
      <c r="D1124" s="54" t="s">
        <v>1447</v>
      </c>
      <c r="E1124" s="55">
        <v>0</v>
      </c>
      <c r="F1124" s="56">
        <v>11367</v>
      </c>
      <c r="G1124" s="55">
        <f>F1124-E1124</f>
        <v>11367</v>
      </c>
      <c r="H1124" s="56" t="str">
        <f>IF(E1124=0,"***",F1124/E1124)</f>
        <v>***</v>
      </c>
    </row>
    <row r="1125" spans="1:8" ht="12.75">
      <c r="A1125" s="24" t="s">
        <v>60</v>
      </c>
      <c r="B1125" s="57"/>
      <c r="C1125" s="58"/>
      <c r="D1125" s="59" t="s">
        <v>903</v>
      </c>
      <c r="E1125" s="60"/>
      <c r="F1125" s="61">
        <v>11367</v>
      </c>
      <c r="G1125" s="60"/>
      <c r="H1125" s="61"/>
    </row>
    <row r="1126" spans="1:8" ht="12.75">
      <c r="A1126" s="24" t="s">
        <v>60</v>
      </c>
      <c r="B1126" s="52" t="s">
        <v>1532</v>
      </c>
      <c r="C1126" s="53" t="s">
        <v>1446</v>
      </c>
      <c r="D1126" s="54" t="s">
        <v>1447</v>
      </c>
      <c r="E1126" s="55">
        <v>0</v>
      </c>
      <c r="F1126" s="56">
        <v>10327</v>
      </c>
      <c r="G1126" s="55">
        <f>F1126-E1126</f>
        <v>10327</v>
      </c>
      <c r="H1126" s="56" t="str">
        <f>IF(E1126=0,"***",F1126/E1126)</f>
        <v>***</v>
      </c>
    </row>
    <row r="1127" spans="1:8" ht="12.75">
      <c r="A1127" s="24" t="s">
        <v>60</v>
      </c>
      <c r="B1127" s="57"/>
      <c r="C1127" s="58"/>
      <c r="D1127" s="59" t="s">
        <v>903</v>
      </c>
      <c r="E1127" s="60"/>
      <c r="F1127" s="61">
        <v>10327</v>
      </c>
      <c r="G1127" s="60"/>
      <c r="H1127" s="61"/>
    </row>
    <row r="1128" spans="1:8" ht="12.75">
      <c r="A1128" s="24" t="s">
        <v>60</v>
      </c>
      <c r="B1128" s="52" t="s">
        <v>1533</v>
      </c>
      <c r="C1128" s="53" t="s">
        <v>1446</v>
      </c>
      <c r="D1128" s="54" t="s">
        <v>1447</v>
      </c>
      <c r="E1128" s="55">
        <v>0</v>
      </c>
      <c r="F1128" s="56">
        <v>17025</v>
      </c>
      <c r="G1128" s="55">
        <f>F1128-E1128</f>
        <v>17025</v>
      </c>
      <c r="H1128" s="56" t="str">
        <f>IF(E1128=0,"***",F1128/E1128)</f>
        <v>***</v>
      </c>
    </row>
    <row r="1129" spans="1:8" ht="12.75">
      <c r="A1129" s="24" t="s">
        <v>60</v>
      </c>
      <c r="B1129" s="57"/>
      <c r="C1129" s="58"/>
      <c r="D1129" s="59" t="s">
        <v>903</v>
      </c>
      <c r="E1129" s="60"/>
      <c r="F1129" s="61">
        <v>17025</v>
      </c>
      <c r="G1129" s="60"/>
      <c r="H1129" s="61"/>
    </row>
    <row r="1130" spans="1:8" ht="12.75">
      <c r="A1130" s="24" t="s">
        <v>60</v>
      </c>
      <c r="B1130" s="52" t="s">
        <v>1534</v>
      </c>
      <c r="C1130" s="53" t="s">
        <v>1446</v>
      </c>
      <c r="D1130" s="54" t="s">
        <v>1447</v>
      </c>
      <c r="E1130" s="55">
        <v>0</v>
      </c>
      <c r="F1130" s="56">
        <v>23081</v>
      </c>
      <c r="G1130" s="55">
        <f>F1130-E1130</f>
        <v>23081</v>
      </c>
      <c r="H1130" s="56" t="str">
        <f>IF(E1130=0,"***",F1130/E1130)</f>
        <v>***</v>
      </c>
    </row>
    <row r="1131" spans="1:8" ht="12.75">
      <c r="A1131" s="24" t="s">
        <v>60</v>
      </c>
      <c r="B1131" s="57"/>
      <c r="C1131" s="58"/>
      <c r="D1131" s="59" t="s">
        <v>903</v>
      </c>
      <c r="E1131" s="60"/>
      <c r="F1131" s="61">
        <v>23081</v>
      </c>
      <c r="G1131" s="60"/>
      <c r="H1131" s="61"/>
    </row>
    <row r="1132" spans="1:8" ht="12.75">
      <c r="A1132" s="24" t="s">
        <v>60</v>
      </c>
      <c r="B1132" s="52" t="s">
        <v>1535</v>
      </c>
      <c r="C1132" s="53" t="s">
        <v>1446</v>
      </c>
      <c r="D1132" s="54" t="s">
        <v>1447</v>
      </c>
      <c r="E1132" s="55">
        <v>0</v>
      </c>
      <c r="F1132" s="56">
        <v>10822</v>
      </c>
      <c r="G1132" s="55">
        <f>F1132-E1132</f>
        <v>10822</v>
      </c>
      <c r="H1132" s="56" t="str">
        <f>IF(E1132=0,"***",F1132/E1132)</f>
        <v>***</v>
      </c>
    </row>
    <row r="1133" spans="1:8" ht="12.75">
      <c r="A1133" s="24" t="s">
        <v>60</v>
      </c>
      <c r="B1133" s="57"/>
      <c r="C1133" s="58"/>
      <c r="D1133" s="59" t="s">
        <v>903</v>
      </c>
      <c r="E1133" s="60"/>
      <c r="F1133" s="61">
        <v>10822</v>
      </c>
      <c r="G1133" s="60"/>
      <c r="H1133" s="61"/>
    </row>
    <row r="1134" spans="1:8" ht="12.75">
      <c r="A1134" s="24" t="s">
        <v>60</v>
      </c>
      <c r="B1134" s="52" t="s">
        <v>1536</v>
      </c>
      <c r="C1134" s="53" t="s">
        <v>1446</v>
      </c>
      <c r="D1134" s="54" t="s">
        <v>1447</v>
      </c>
      <c r="E1134" s="55">
        <v>0</v>
      </c>
      <c r="F1134" s="56">
        <v>18007</v>
      </c>
      <c r="G1134" s="55">
        <f>F1134-E1134</f>
        <v>18007</v>
      </c>
      <c r="H1134" s="56" t="str">
        <f>IF(E1134=0,"***",F1134/E1134)</f>
        <v>***</v>
      </c>
    </row>
    <row r="1135" spans="1:8" ht="12.75">
      <c r="A1135" s="24" t="s">
        <v>60</v>
      </c>
      <c r="B1135" s="57"/>
      <c r="C1135" s="58"/>
      <c r="D1135" s="59" t="s">
        <v>903</v>
      </c>
      <c r="E1135" s="60"/>
      <c r="F1135" s="61">
        <v>18007</v>
      </c>
      <c r="G1135" s="60"/>
      <c r="H1135" s="61"/>
    </row>
    <row r="1136" spans="1:8" ht="12.75">
      <c r="A1136" s="24" t="s">
        <v>60</v>
      </c>
      <c r="B1136" s="52" t="s">
        <v>1537</v>
      </c>
      <c r="C1136" s="53" t="s">
        <v>1446</v>
      </c>
      <c r="D1136" s="54" t="s">
        <v>1447</v>
      </c>
      <c r="E1136" s="55">
        <v>0</v>
      </c>
      <c r="F1136" s="56">
        <v>15957</v>
      </c>
      <c r="G1136" s="55">
        <f>F1136-E1136</f>
        <v>15957</v>
      </c>
      <c r="H1136" s="56" t="str">
        <f>IF(E1136=0,"***",F1136/E1136)</f>
        <v>***</v>
      </c>
    </row>
    <row r="1137" spans="1:8" ht="12.75">
      <c r="A1137" s="24" t="s">
        <v>60</v>
      </c>
      <c r="B1137" s="57"/>
      <c r="C1137" s="58"/>
      <c r="D1137" s="59" t="s">
        <v>903</v>
      </c>
      <c r="E1137" s="60"/>
      <c r="F1137" s="61">
        <v>15957</v>
      </c>
      <c r="G1137" s="60"/>
      <c r="H1137" s="61"/>
    </row>
    <row r="1138" spans="1:8" ht="12.75">
      <c r="A1138" s="24" t="s">
        <v>60</v>
      </c>
      <c r="B1138" s="52" t="s">
        <v>1538</v>
      </c>
      <c r="C1138" s="53" t="s">
        <v>1446</v>
      </c>
      <c r="D1138" s="54" t="s">
        <v>1447</v>
      </c>
      <c r="E1138" s="55">
        <v>0</v>
      </c>
      <c r="F1138" s="56">
        <v>17018</v>
      </c>
      <c r="G1138" s="55">
        <f>F1138-E1138</f>
        <v>17018</v>
      </c>
      <c r="H1138" s="56" t="str">
        <f>IF(E1138=0,"***",F1138/E1138)</f>
        <v>***</v>
      </c>
    </row>
    <row r="1139" spans="1:8" ht="12.75">
      <c r="A1139" s="24" t="s">
        <v>60</v>
      </c>
      <c r="B1139" s="57"/>
      <c r="C1139" s="58"/>
      <c r="D1139" s="59" t="s">
        <v>903</v>
      </c>
      <c r="E1139" s="60"/>
      <c r="F1139" s="61">
        <v>17018</v>
      </c>
      <c r="G1139" s="60"/>
      <c r="H1139" s="61"/>
    </row>
    <row r="1140" spans="1:8" ht="12.75">
      <c r="A1140" s="24" t="s">
        <v>60</v>
      </c>
      <c r="B1140" s="52" t="s">
        <v>1539</v>
      </c>
      <c r="C1140" s="53" t="s">
        <v>1498</v>
      </c>
      <c r="D1140" s="54" t="s">
        <v>1499</v>
      </c>
      <c r="E1140" s="55">
        <v>0</v>
      </c>
      <c r="F1140" s="56">
        <v>10561</v>
      </c>
      <c r="G1140" s="55">
        <f>F1140-E1140</f>
        <v>10561</v>
      </c>
      <c r="H1140" s="56" t="str">
        <f>IF(E1140=0,"***",F1140/E1140)</f>
        <v>***</v>
      </c>
    </row>
    <row r="1141" spans="1:8" ht="12.75">
      <c r="A1141" s="24" t="s">
        <v>60</v>
      </c>
      <c r="B1141" s="57"/>
      <c r="C1141" s="58"/>
      <c r="D1141" s="59" t="s">
        <v>903</v>
      </c>
      <c r="E1141" s="60"/>
      <c r="F1141" s="61">
        <v>10561</v>
      </c>
      <c r="G1141" s="60"/>
      <c r="H1141" s="61"/>
    </row>
    <row r="1142" spans="1:8" ht="12.75">
      <c r="A1142" s="24" t="s">
        <v>60</v>
      </c>
      <c r="B1142" s="52" t="s">
        <v>1540</v>
      </c>
      <c r="C1142" s="53" t="s">
        <v>1446</v>
      </c>
      <c r="D1142" s="54" t="s">
        <v>1447</v>
      </c>
      <c r="E1142" s="55">
        <v>0</v>
      </c>
      <c r="F1142" s="56">
        <v>12358</v>
      </c>
      <c r="G1142" s="55">
        <f>F1142-E1142</f>
        <v>12358</v>
      </c>
      <c r="H1142" s="56" t="str">
        <f>IF(E1142=0,"***",F1142/E1142)</f>
        <v>***</v>
      </c>
    </row>
    <row r="1143" spans="1:8" ht="12.75">
      <c r="A1143" s="24" t="s">
        <v>60</v>
      </c>
      <c r="B1143" s="57"/>
      <c r="C1143" s="58"/>
      <c r="D1143" s="59" t="s">
        <v>903</v>
      </c>
      <c r="E1143" s="60"/>
      <c r="F1143" s="61">
        <v>12358</v>
      </c>
      <c r="G1143" s="60"/>
      <c r="H1143" s="61"/>
    </row>
    <row r="1144" spans="1:8" ht="12.75">
      <c r="A1144" s="24" t="s">
        <v>60</v>
      </c>
      <c r="B1144" s="52" t="s">
        <v>1541</v>
      </c>
      <c r="C1144" s="53" t="s">
        <v>1446</v>
      </c>
      <c r="D1144" s="54" t="s">
        <v>1447</v>
      </c>
      <c r="E1144" s="55">
        <v>0</v>
      </c>
      <c r="F1144" s="56">
        <v>13209</v>
      </c>
      <c r="G1144" s="55">
        <f>F1144-E1144</f>
        <v>13209</v>
      </c>
      <c r="H1144" s="56" t="str">
        <f>IF(E1144=0,"***",F1144/E1144)</f>
        <v>***</v>
      </c>
    </row>
    <row r="1145" spans="1:8" ht="12.75">
      <c r="A1145" s="24" t="s">
        <v>60</v>
      </c>
      <c r="B1145" s="57"/>
      <c r="C1145" s="58"/>
      <c r="D1145" s="59" t="s">
        <v>903</v>
      </c>
      <c r="E1145" s="60"/>
      <c r="F1145" s="61">
        <v>13209</v>
      </c>
      <c r="G1145" s="60"/>
      <c r="H1145" s="61"/>
    </row>
    <row r="1146" spans="1:8" ht="12.75">
      <c r="A1146" s="24" t="s">
        <v>60</v>
      </c>
      <c r="B1146" s="52" t="s">
        <v>1542</v>
      </c>
      <c r="C1146" s="53" t="s">
        <v>1446</v>
      </c>
      <c r="D1146" s="54" t="s">
        <v>1447</v>
      </c>
      <c r="E1146" s="55">
        <v>0</v>
      </c>
      <c r="F1146" s="56">
        <v>19864</v>
      </c>
      <c r="G1146" s="55">
        <f>F1146-E1146</f>
        <v>19864</v>
      </c>
      <c r="H1146" s="56" t="str">
        <f>IF(E1146=0,"***",F1146/E1146)</f>
        <v>***</v>
      </c>
    </row>
    <row r="1147" spans="1:8" ht="12.75">
      <c r="A1147" s="24" t="s">
        <v>60</v>
      </c>
      <c r="B1147" s="57"/>
      <c r="C1147" s="58"/>
      <c r="D1147" s="59" t="s">
        <v>903</v>
      </c>
      <c r="E1147" s="60"/>
      <c r="F1147" s="61">
        <v>19864</v>
      </c>
      <c r="G1147" s="60"/>
      <c r="H1147" s="61"/>
    </row>
    <row r="1148" spans="1:8" ht="12.75">
      <c r="A1148" s="24" t="s">
        <v>60</v>
      </c>
      <c r="B1148" s="52" t="s">
        <v>1543</v>
      </c>
      <c r="C1148" s="53" t="s">
        <v>1446</v>
      </c>
      <c r="D1148" s="54" t="s">
        <v>1447</v>
      </c>
      <c r="E1148" s="55">
        <v>0</v>
      </c>
      <c r="F1148" s="56">
        <v>18507</v>
      </c>
      <c r="G1148" s="55">
        <f>F1148-E1148</f>
        <v>18507</v>
      </c>
      <c r="H1148" s="56" t="str">
        <f>IF(E1148=0,"***",F1148/E1148)</f>
        <v>***</v>
      </c>
    </row>
    <row r="1149" spans="1:8" ht="12.75">
      <c r="A1149" s="24" t="s">
        <v>60</v>
      </c>
      <c r="B1149" s="57"/>
      <c r="C1149" s="58"/>
      <c r="D1149" s="59" t="s">
        <v>903</v>
      </c>
      <c r="E1149" s="60"/>
      <c r="F1149" s="61">
        <v>18507</v>
      </c>
      <c r="G1149" s="60"/>
      <c r="H1149" s="61"/>
    </row>
    <row r="1150" spans="1:8" ht="12.75">
      <c r="A1150" s="24" t="s">
        <v>60</v>
      </c>
      <c r="B1150" s="52" t="s">
        <v>1544</v>
      </c>
      <c r="C1150" s="53" t="s">
        <v>1446</v>
      </c>
      <c r="D1150" s="54" t="s">
        <v>1447</v>
      </c>
      <c r="E1150" s="55">
        <v>0</v>
      </c>
      <c r="F1150" s="56">
        <v>15239</v>
      </c>
      <c r="G1150" s="55">
        <f>F1150-E1150</f>
        <v>15239</v>
      </c>
      <c r="H1150" s="56" t="str">
        <f>IF(E1150=0,"***",F1150/E1150)</f>
        <v>***</v>
      </c>
    </row>
    <row r="1151" spans="1:8" ht="12.75">
      <c r="A1151" s="24" t="s">
        <v>60</v>
      </c>
      <c r="B1151" s="57"/>
      <c r="C1151" s="58"/>
      <c r="D1151" s="59" t="s">
        <v>903</v>
      </c>
      <c r="E1151" s="60"/>
      <c r="F1151" s="61">
        <v>15239</v>
      </c>
      <c r="G1151" s="60"/>
      <c r="H1151" s="61"/>
    </row>
    <row r="1152" spans="1:8" ht="12.75">
      <c r="A1152" s="24" t="s">
        <v>60</v>
      </c>
      <c r="B1152" s="52" t="s">
        <v>1545</v>
      </c>
      <c r="C1152" s="53" t="s">
        <v>1446</v>
      </c>
      <c r="D1152" s="54" t="s">
        <v>1447</v>
      </c>
      <c r="E1152" s="55">
        <v>0</v>
      </c>
      <c r="F1152" s="56">
        <v>12657</v>
      </c>
      <c r="G1152" s="55">
        <f>F1152-E1152</f>
        <v>12657</v>
      </c>
      <c r="H1152" s="56" t="str">
        <f>IF(E1152=0,"***",F1152/E1152)</f>
        <v>***</v>
      </c>
    </row>
    <row r="1153" spans="1:8" ht="12.75">
      <c r="A1153" s="24" t="s">
        <v>60</v>
      </c>
      <c r="B1153" s="57"/>
      <c r="C1153" s="58"/>
      <c r="D1153" s="59" t="s">
        <v>903</v>
      </c>
      <c r="E1153" s="60"/>
      <c r="F1153" s="61">
        <v>12657</v>
      </c>
      <c r="G1153" s="60"/>
      <c r="H1153" s="61"/>
    </row>
    <row r="1154" spans="1:8" ht="12.75">
      <c r="A1154" s="24" t="s">
        <v>60</v>
      </c>
      <c r="B1154" s="52" t="s">
        <v>1546</v>
      </c>
      <c r="C1154" s="53" t="s">
        <v>1446</v>
      </c>
      <c r="D1154" s="54" t="s">
        <v>1447</v>
      </c>
      <c r="E1154" s="55">
        <v>0</v>
      </c>
      <c r="F1154" s="56">
        <v>12747</v>
      </c>
      <c r="G1154" s="55">
        <f>F1154-E1154</f>
        <v>12747</v>
      </c>
      <c r="H1154" s="56" t="str">
        <f>IF(E1154=0,"***",F1154/E1154)</f>
        <v>***</v>
      </c>
    </row>
    <row r="1155" spans="1:8" ht="12.75">
      <c r="A1155" s="24" t="s">
        <v>60</v>
      </c>
      <c r="B1155" s="57"/>
      <c r="C1155" s="58"/>
      <c r="D1155" s="59" t="s">
        <v>903</v>
      </c>
      <c r="E1155" s="60"/>
      <c r="F1155" s="61">
        <v>12747</v>
      </c>
      <c r="G1155" s="60"/>
      <c r="H1155" s="61"/>
    </row>
    <row r="1156" spans="1:8" ht="12.75">
      <c r="A1156" s="24" t="s">
        <v>60</v>
      </c>
      <c r="B1156" s="52" t="s">
        <v>1547</v>
      </c>
      <c r="C1156" s="53" t="s">
        <v>1446</v>
      </c>
      <c r="D1156" s="54" t="s">
        <v>1447</v>
      </c>
      <c r="E1156" s="55">
        <v>0</v>
      </c>
      <c r="F1156" s="56">
        <v>9424</v>
      </c>
      <c r="G1156" s="55">
        <f>F1156-E1156</f>
        <v>9424</v>
      </c>
      <c r="H1156" s="56" t="str">
        <f>IF(E1156=0,"***",F1156/E1156)</f>
        <v>***</v>
      </c>
    </row>
    <row r="1157" spans="1:8" ht="12.75">
      <c r="A1157" s="24" t="s">
        <v>60</v>
      </c>
      <c r="B1157" s="57"/>
      <c r="C1157" s="58"/>
      <c r="D1157" s="59" t="s">
        <v>903</v>
      </c>
      <c r="E1157" s="60"/>
      <c r="F1157" s="61">
        <v>9424</v>
      </c>
      <c r="G1157" s="60"/>
      <c r="H1157" s="61"/>
    </row>
    <row r="1158" spans="1:8" ht="12.75">
      <c r="A1158" s="24" t="s">
        <v>60</v>
      </c>
      <c r="B1158" s="52" t="s">
        <v>1548</v>
      </c>
      <c r="C1158" s="53" t="s">
        <v>1446</v>
      </c>
      <c r="D1158" s="54" t="s">
        <v>1447</v>
      </c>
      <c r="E1158" s="55">
        <v>0</v>
      </c>
      <c r="F1158" s="56">
        <v>27199</v>
      </c>
      <c r="G1158" s="55">
        <f>F1158-E1158</f>
        <v>27199</v>
      </c>
      <c r="H1158" s="56" t="str">
        <f>IF(E1158=0,"***",F1158/E1158)</f>
        <v>***</v>
      </c>
    </row>
    <row r="1159" spans="1:8" ht="12.75">
      <c r="A1159" s="24" t="s">
        <v>60</v>
      </c>
      <c r="B1159" s="57"/>
      <c r="C1159" s="58"/>
      <c r="D1159" s="59" t="s">
        <v>903</v>
      </c>
      <c r="E1159" s="60"/>
      <c r="F1159" s="61">
        <v>27199</v>
      </c>
      <c r="G1159" s="60"/>
      <c r="H1159" s="61"/>
    </row>
    <row r="1160" spans="1:8" ht="12.75">
      <c r="A1160" s="24" t="s">
        <v>60</v>
      </c>
      <c r="B1160" s="52" t="s">
        <v>1549</v>
      </c>
      <c r="C1160" s="53" t="s">
        <v>1446</v>
      </c>
      <c r="D1160" s="54" t="s">
        <v>1447</v>
      </c>
      <c r="E1160" s="55">
        <v>0</v>
      </c>
      <c r="F1160" s="56">
        <v>12913</v>
      </c>
      <c r="G1160" s="55">
        <f>F1160-E1160</f>
        <v>12913</v>
      </c>
      <c r="H1160" s="56" t="str">
        <f>IF(E1160=0,"***",F1160/E1160)</f>
        <v>***</v>
      </c>
    </row>
    <row r="1161" spans="1:8" ht="12.75">
      <c r="A1161" s="24" t="s">
        <v>60</v>
      </c>
      <c r="B1161" s="57"/>
      <c r="C1161" s="58"/>
      <c r="D1161" s="59" t="s">
        <v>903</v>
      </c>
      <c r="E1161" s="60"/>
      <c r="F1161" s="61">
        <v>12913</v>
      </c>
      <c r="G1161" s="60"/>
      <c r="H1161" s="61"/>
    </row>
    <row r="1162" spans="1:8" ht="12.75">
      <c r="A1162" s="24" t="s">
        <v>60</v>
      </c>
      <c r="B1162" s="52" t="s">
        <v>1550</v>
      </c>
      <c r="C1162" s="53" t="s">
        <v>1446</v>
      </c>
      <c r="D1162" s="54" t="s">
        <v>1447</v>
      </c>
      <c r="E1162" s="55">
        <v>0</v>
      </c>
      <c r="F1162" s="56">
        <v>10860</v>
      </c>
      <c r="G1162" s="55">
        <f>F1162-E1162</f>
        <v>10860</v>
      </c>
      <c r="H1162" s="56" t="str">
        <f>IF(E1162=0,"***",F1162/E1162)</f>
        <v>***</v>
      </c>
    </row>
    <row r="1163" spans="1:8" ht="12.75">
      <c r="A1163" s="24" t="s">
        <v>60</v>
      </c>
      <c r="B1163" s="57"/>
      <c r="C1163" s="58"/>
      <c r="D1163" s="59" t="s">
        <v>903</v>
      </c>
      <c r="E1163" s="60"/>
      <c r="F1163" s="61">
        <v>10860</v>
      </c>
      <c r="G1163" s="60"/>
      <c r="H1163" s="61"/>
    </row>
    <row r="1164" spans="1:8" ht="12.75">
      <c r="A1164" s="24" t="s">
        <v>60</v>
      </c>
      <c r="B1164" s="52" t="s">
        <v>1551</v>
      </c>
      <c r="C1164" s="53" t="s">
        <v>1446</v>
      </c>
      <c r="D1164" s="54" t="s">
        <v>1447</v>
      </c>
      <c r="E1164" s="55">
        <v>0</v>
      </c>
      <c r="F1164" s="56">
        <v>17273</v>
      </c>
      <c r="G1164" s="55">
        <f>F1164-E1164</f>
        <v>17273</v>
      </c>
      <c r="H1164" s="56" t="str">
        <f>IF(E1164=0,"***",F1164/E1164)</f>
        <v>***</v>
      </c>
    </row>
    <row r="1165" spans="1:8" ht="12.75">
      <c r="A1165" s="24" t="s">
        <v>60</v>
      </c>
      <c r="B1165" s="57"/>
      <c r="C1165" s="58"/>
      <c r="D1165" s="59" t="s">
        <v>903</v>
      </c>
      <c r="E1165" s="60"/>
      <c r="F1165" s="61">
        <v>17273</v>
      </c>
      <c r="G1165" s="60"/>
      <c r="H1165" s="61"/>
    </row>
    <row r="1166" spans="1:8" ht="12.75">
      <c r="A1166" s="24" t="s">
        <v>60</v>
      </c>
      <c r="B1166" s="52" t="s">
        <v>1552</v>
      </c>
      <c r="C1166" s="53" t="s">
        <v>1446</v>
      </c>
      <c r="D1166" s="54" t="s">
        <v>1447</v>
      </c>
      <c r="E1166" s="55">
        <v>0</v>
      </c>
      <c r="F1166" s="56">
        <v>16867</v>
      </c>
      <c r="G1166" s="55">
        <f>F1166-E1166</f>
        <v>16867</v>
      </c>
      <c r="H1166" s="56" t="str">
        <f>IF(E1166=0,"***",F1166/E1166)</f>
        <v>***</v>
      </c>
    </row>
    <row r="1167" spans="1:8" ht="12.75">
      <c r="A1167" s="24" t="s">
        <v>60</v>
      </c>
      <c r="B1167" s="57"/>
      <c r="C1167" s="58"/>
      <c r="D1167" s="59" t="s">
        <v>903</v>
      </c>
      <c r="E1167" s="60"/>
      <c r="F1167" s="61">
        <v>16867</v>
      </c>
      <c r="G1167" s="60"/>
      <c r="H1167" s="61"/>
    </row>
    <row r="1168" spans="1:8" ht="12.75">
      <c r="A1168" s="24" t="s">
        <v>60</v>
      </c>
      <c r="B1168" s="52" t="s">
        <v>1553</v>
      </c>
      <c r="C1168" s="53" t="s">
        <v>1446</v>
      </c>
      <c r="D1168" s="54" t="s">
        <v>1447</v>
      </c>
      <c r="E1168" s="55">
        <v>0</v>
      </c>
      <c r="F1168" s="56">
        <v>9494</v>
      </c>
      <c r="G1168" s="55">
        <f>F1168-E1168</f>
        <v>9494</v>
      </c>
      <c r="H1168" s="56" t="str">
        <f>IF(E1168=0,"***",F1168/E1168)</f>
        <v>***</v>
      </c>
    </row>
    <row r="1169" spans="1:8" ht="12.75">
      <c r="A1169" s="24" t="s">
        <v>60</v>
      </c>
      <c r="B1169" s="57"/>
      <c r="C1169" s="58"/>
      <c r="D1169" s="59" t="s">
        <v>903</v>
      </c>
      <c r="E1169" s="60"/>
      <c r="F1169" s="61">
        <v>9494</v>
      </c>
      <c r="G1169" s="60"/>
      <c r="H1169" s="61"/>
    </row>
    <row r="1170" spans="1:8" ht="12.75">
      <c r="A1170" s="24" t="s">
        <v>60</v>
      </c>
      <c r="B1170" s="52" t="s">
        <v>1554</v>
      </c>
      <c r="C1170" s="53" t="s">
        <v>1446</v>
      </c>
      <c r="D1170" s="54" t="s">
        <v>1447</v>
      </c>
      <c r="E1170" s="55">
        <v>0</v>
      </c>
      <c r="F1170" s="56">
        <v>13164</v>
      </c>
      <c r="G1170" s="55">
        <f>F1170-E1170</f>
        <v>13164</v>
      </c>
      <c r="H1170" s="56" t="str">
        <f>IF(E1170=0,"***",F1170/E1170)</f>
        <v>***</v>
      </c>
    </row>
    <row r="1171" spans="1:8" ht="12.75">
      <c r="A1171" s="24" t="s">
        <v>60</v>
      </c>
      <c r="B1171" s="57"/>
      <c r="C1171" s="58"/>
      <c r="D1171" s="59" t="s">
        <v>903</v>
      </c>
      <c r="E1171" s="60"/>
      <c r="F1171" s="61">
        <v>13164</v>
      </c>
      <c r="G1171" s="60"/>
      <c r="H1171" s="61"/>
    </row>
    <row r="1172" spans="1:8" ht="12.75">
      <c r="A1172" s="24" t="s">
        <v>60</v>
      </c>
      <c r="B1172" s="52" t="s">
        <v>1555</v>
      </c>
      <c r="C1172" s="53" t="s">
        <v>1446</v>
      </c>
      <c r="D1172" s="54" t="s">
        <v>1447</v>
      </c>
      <c r="E1172" s="55">
        <v>0</v>
      </c>
      <c r="F1172" s="56">
        <v>11857</v>
      </c>
      <c r="G1172" s="55">
        <f>F1172-E1172</f>
        <v>11857</v>
      </c>
      <c r="H1172" s="56" t="str">
        <f>IF(E1172=0,"***",F1172/E1172)</f>
        <v>***</v>
      </c>
    </row>
    <row r="1173" spans="1:8" ht="12.75">
      <c r="A1173" s="24" t="s">
        <v>60</v>
      </c>
      <c r="B1173" s="57"/>
      <c r="C1173" s="58"/>
      <c r="D1173" s="59" t="s">
        <v>903</v>
      </c>
      <c r="E1173" s="60"/>
      <c r="F1173" s="61">
        <v>11857</v>
      </c>
      <c r="G1173" s="60"/>
      <c r="H1173" s="61"/>
    </row>
    <row r="1174" spans="1:8" ht="12.75">
      <c r="A1174" s="24" t="s">
        <v>60</v>
      </c>
      <c r="B1174" s="52" t="s">
        <v>1556</v>
      </c>
      <c r="C1174" s="53" t="s">
        <v>1446</v>
      </c>
      <c r="D1174" s="54" t="s">
        <v>1447</v>
      </c>
      <c r="E1174" s="55">
        <v>0</v>
      </c>
      <c r="F1174" s="56">
        <v>11772</v>
      </c>
      <c r="G1174" s="55">
        <f>F1174-E1174</f>
        <v>11772</v>
      </c>
      <c r="H1174" s="56" t="str">
        <f>IF(E1174=0,"***",F1174/E1174)</f>
        <v>***</v>
      </c>
    </row>
    <row r="1175" spans="1:8" ht="12.75">
      <c r="A1175" s="24" t="s">
        <v>60</v>
      </c>
      <c r="B1175" s="57"/>
      <c r="C1175" s="58"/>
      <c r="D1175" s="59" t="s">
        <v>903</v>
      </c>
      <c r="E1175" s="60"/>
      <c r="F1175" s="61">
        <v>11772</v>
      </c>
      <c r="G1175" s="60"/>
      <c r="H1175" s="61"/>
    </row>
    <row r="1176" spans="1:8" ht="12.75">
      <c r="A1176" s="24" t="s">
        <v>60</v>
      </c>
      <c r="B1176" s="52" t="s">
        <v>1557</v>
      </c>
      <c r="C1176" s="53" t="s">
        <v>1446</v>
      </c>
      <c r="D1176" s="54" t="s">
        <v>1447</v>
      </c>
      <c r="E1176" s="55">
        <v>0</v>
      </c>
      <c r="F1176" s="56">
        <v>12871</v>
      </c>
      <c r="G1176" s="55">
        <f>F1176-E1176</f>
        <v>12871</v>
      </c>
      <c r="H1176" s="56" t="str">
        <f>IF(E1176=0,"***",F1176/E1176)</f>
        <v>***</v>
      </c>
    </row>
    <row r="1177" spans="1:8" ht="12.75">
      <c r="A1177" s="24" t="s">
        <v>60</v>
      </c>
      <c r="B1177" s="57"/>
      <c r="C1177" s="58"/>
      <c r="D1177" s="59" t="s">
        <v>903</v>
      </c>
      <c r="E1177" s="60"/>
      <c r="F1177" s="61">
        <v>12871</v>
      </c>
      <c r="G1177" s="60"/>
      <c r="H1177" s="61"/>
    </row>
    <row r="1178" spans="1:8" ht="12.75">
      <c r="A1178" s="24" t="s">
        <v>60</v>
      </c>
      <c r="B1178" s="52" t="s">
        <v>1558</v>
      </c>
      <c r="C1178" s="53" t="s">
        <v>1446</v>
      </c>
      <c r="D1178" s="54" t="s">
        <v>1447</v>
      </c>
      <c r="E1178" s="55">
        <v>0</v>
      </c>
      <c r="F1178" s="56">
        <v>10616</v>
      </c>
      <c r="G1178" s="55">
        <f>F1178-E1178</f>
        <v>10616</v>
      </c>
      <c r="H1178" s="56" t="str">
        <f>IF(E1178=0,"***",F1178/E1178)</f>
        <v>***</v>
      </c>
    </row>
    <row r="1179" spans="1:8" ht="12.75">
      <c r="A1179" s="24" t="s">
        <v>60</v>
      </c>
      <c r="B1179" s="57"/>
      <c r="C1179" s="58"/>
      <c r="D1179" s="59" t="s">
        <v>903</v>
      </c>
      <c r="E1179" s="60"/>
      <c r="F1179" s="61">
        <v>10616</v>
      </c>
      <c r="G1179" s="60"/>
      <c r="H1179" s="61"/>
    </row>
    <row r="1180" spans="1:8" ht="12.75">
      <c r="A1180" s="24" t="s">
        <v>60</v>
      </c>
      <c r="B1180" s="52" t="s">
        <v>1559</v>
      </c>
      <c r="C1180" s="53" t="s">
        <v>1446</v>
      </c>
      <c r="D1180" s="54" t="s">
        <v>1447</v>
      </c>
      <c r="E1180" s="55">
        <v>0</v>
      </c>
      <c r="F1180" s="56">
        <v>7600</v>
      </c>
      <c r="G1180" s="55">
        <f>F1180-E1180</f>
        <v>7600</v>
      </c>
      <c r="H1180" s="56" t="str">
        <f>IF(E1180=0,"***",F1180/E1180)</f>
        <v>***</v>
      </c>
    </row>
    <row r="1181" spans="1:8" ht="12.75">
      <c r="A1181" s="24" t="s">
        <v>60</v>
      </c>
      <c r="B1181" s="57"/>
      <c r="C1181" s="58"/>
      <c r="D1181" s="59" t="s">
        <v>903</v>
      </c>
      <c r="E1181" s="60"/>
      <c r="F1181" s="61">
        <v>7600</v>
      </c>
      <c r="G1181" s="60"/>
      <c r="H1181" s="61"/>
    </row>
    <row r="1182" spans="1:8" ht="12.75">
      <c r="A1182" s="24" t="s">
        <v>60</v>
      </c>
      <c r="B1182" s="52" t="s">
        <v>1560</v>
      </c>
      <c r="C1182" s="53" t="s">
        <v>1446</v>
      </c>
      <c r="D1182" s="54" t="s">
        <v>1447</v>
      </c>
      <c r="E1182" s="55">
        <v>0</v>
      </c>
      <c r="F1182" s="56">
        <v>13175</v>
      </c>
      <c r="G1182" s="55">
        <f>F1182-E1182</f>
        <v>13175</v>
      </c>
      <c r="H1182" s="56" t="str">
        <f>IF(E1182=0,"***",F1182/E1182)</f>
        <v>***</v>
      </c>
    </row>
    <row r="1183" spans="1:8" ht="12.75">
      <c r="A1183" s="24" t="s">
        <v>60</v>
      </c>
      <c r="B1183" s="57"/>
      <c r="C1183" s="58"/>
      <c r="D1183" s="59" t="s">
        <v>903</v>
      </c>
      <c r="E1183" s="60"/>
      <c r="F1183" s="61">
        <v>13175</v>
      </c>
      <c r="G1183" s="60"/>
      <c r="H1183" s="61"/>
    </row>
    <row r="1184" spans="1:8" ht="12.75">
      <c r="A1184" s="24" t="s">
        <v>60</v>
      </c>
      <c r="B1184" s="52" t="s">
        <v>1561</v>
      </c>
      <c r="C1184" s="53" t="s">
        <v>1446</v>
      </c>
      <c r="D1184" s="54" t="s">
        <v>1447</v>
      </c>
      <c r="E1184" s="55">
        <v>0</v>
      </c>
      <c r="F1184" s="56">
        <v>12573</v>
      </c>
      <c r="G1184" s="55">
        <f>F1184-E1184</f>
        <v>12573</v>
      </c>
      <c r="H1184" s="56" t="str">
        <f>IF(E1184=0,"***",F1184/E1184)</f>
        <v>***</v>
      </c>
    </row>
    <row r="1185" spans="1:8" ht="12.75">
      <c r="A1185" s="24" t="s">
        <v>60</v>
      </c>
      <c r="B1185" s="57"/>
      <c r="C1185" s="58"/>
      <c r="D1185" s="59" t="s">
        <v>903</v>
      </c>
      <c r="E1185" s="60"/>
      <c r="F1185" s="61">
        <v>12573</v>
      </c>
      <c r="G1185" s="60"/>
      <c r="H1185" s="61"/>
    </row>
    <row r="1186" spans="1:8" ht="12.75">
      <c r="A1186" s="24" t="s">
        <v>60</v>
      </c>
      <c r="B1186" s="52" t="s">
        <v>1562</v>
      </c>
      <c r="C1186" s="53" t="s">
        <v>1446</v>
      </c>
      <c r="D1186" s="54" t="s">
        <v>1447</v>
      </c>
      <c r="E1186" s="55">
        <v>0</v>
      </c>
      <c r="F1186" s="56">
        <v>15844</v>
      </c>
      <c r="G1186" s="55">
        <f>F1186-E1186</f>
        <v>15844</v>
      </c>
      <c r="H1186" s="56" t="str">
        <f>IF(E1186=0,"***",F1186/E1186)</f>
        <v>***</v>
      </c>
    </row>
    <row r="1187" spans="1:8" ht="12.75">
      <c r="A1187" s="24" t="s">
        <v>60</v>
      </c>
      <c r="B1187" s="57"/>
      <c r="C1187" s="58"/>
      <c r="D1187" s="59" t="s">
        <v>903</v>
      </c>
      <c r="E1187" s="60"/>
      <c r="F1187" s="61">
        <v>15844</v>
      </c>
      <c r="G1187" s="60"/>
      <c r="H1187" s="61"/>
    </row>
    <row r="1188" spans="1:8" ht="12.75">
      <c r="A1188" s="24" t="s">
        <v>60</v>
      </c>
      <c r="B1188" s="52" t="s">
        <v>1563</v>
      </c>
      <c r="C1188" s="53" t="s">
        <v>1446</v>
      </c>
      <c r="D1188" s="54" t="s">
        <v>1447</v>
      </c>
      <c r="E1188" s="55">
        <v>0</v>
      </c>
      <c r="F1188" s="56">
        <v>16777</v>
      </c>
      <c r="G1188" s="55">
        <f>F1188-E1188</f>
        <v>16777</v>
      </c>
      <c r="H1188" s="56" t="str">
        <f>IF(E1188=0,"***",F1188/E1188)</f>
        <v>***</v>
      </c>
    </row>
    <row r="1189" spans="1:8" ht="12.75">
      <c r="A1189" s="24" t="s">
        <v>60</v>
      </c>
      <c r="B1189" s="57"/>
      <c r="C1189" s="58"/>
      <c r="D1189" s="59" t="s">
        <v>903</v>
      </c>
      <c r="E1189" s="60"/>
      <c r="F1189" s="61">
        <v>16777</v>
      </c>
      <c r="G1189" s="60"/>
      <c r="H1189" s="61"/>
    </row>
    <row r="1190" spans="1:8" ht="12.75">
      <c r="A1190" s="24" t="s">
        <v>60</v>
      </c>
      <c r="B1190" s="52" t="s">
        <v>1564</v>
      </c>
      <c r="C1190" s="53" t="s">
        <v>1446</v>
      </c>
      <c r="D1190" s="54" t="s">
        <v>1447</v>
      </c>
      <c r="E1190" s="55">
        <v>0</v>
      </c>
      <c r="F1190" s="56">
        <v>19306</v>
      </c>
      <c r="G1190" s="55">
        <f>F1190-E1190</f>
        <v>19306</v>
      </c>
      <c r="H1190" s="56" t="str">
        <f>IF(E1190=0,"***",F1190/E1190)</f>
        <v>***</v>
      </c>
    </row>
    <row r="1191" spans="1:8" ht="12.75">
      <c r="A1191" s="24" t="s">
        <v>60</v>
      </c>
      <c r="B1191" s="57"/>
      <c r="C1191" s="58"/>
      <c r="D1191" s="59" t="s">
        <v>903</v>
      </c>
      <c r="E1191" s="60"/>
      <c r="F1191" s="61">
        <v>19306</v>
      </c>
      <c r="G1191" s="60"/>
      <c r="H1191" s="61"/>
    </row>
    <row r="1192" spans="1:8" ht="12.75">
      <c r="A1192" s="24" t="s">
        <v>60</v>
      </c>
      <c r="B1192" s="52" t="s">
        <v>1565</v>
      </c>
      <c r="C1192" s="53" t="s">
        <v>1446</v>
      </c>
      <c r="D1192" s="54" t="s">
        <v>1447</v>
      </c>
      <c r="E1192" s="55">
        <v>0</v>
      </c>
      <c r="F1192" s="56">
        <v>12791</v>
      </c>
      <c r="G1192" s="55">
        <f>F1192-E1192</f>
        <v>12791</v>
      </c>
      <c r="H1192" s="56" t="str">
        <f>IF(E1192=0,"***",F1192/E1192)</f>
        <v>***</v>
      </c>
    </row>
    <row r="1193" spans="1:8" ht="12.75">
      <c r="A1193" s="24" t="s">
        <v>60</v>
      </c>
      <c r="B1193" s="57"/>
      <c r="C1193" s="58"/>
      <c r="D1193" s="59" t="s">
        <v>903</v>
      </c>
      <c r="E1193" s="60"/>
      <c r="F1193" s="61">
        <v>12791</v>
      </c>
      <c r="G1193" s="60"/>
      <c r="H1193" s="61"/>
    </row>
    <row r="1194" spans="1:8" ht="12.75">
      <c r="A1194" s="24" t="s">
        <v>60</v>
      </c>
      <c r="B1194" s="52" t="s">
        <v>1566</v>
      </c>
      <c r="C1194" s="53" t="s">
        <v>1446</v>
      </c>
      <c r="D1194" s="54" t="s">
        <v>1447</v>
      </c>
      <c r="E1194" s="55">
        <v>0</v>
      </c>
      <c r="F1194" s="56">
        <v>26767</v>
      </c>
      <c r="G1194" s="55">
        <f>F1194-E1194</f>
        <v>26767</v>
      </c>
      <c r="H1194" s="56" t="str">
        <f>IF(E1194=0,"***",F1194/E1194)</f>
        <v>***</v>
      </c>
    </row>
    <row r="1195" spans="1:8" ht="12.75">
      <c r="A1195" s="24" t="s">
        <v>60</v>
      </c>
      <c r="B1195" s="57"/>
      <c r="C1195" s="58"/>
      <c r="D1195" s="59" t="s">
        <v>903</v>
      </c>
      <c r="E1195" s="60"/>
      <c r="F1195" s="61">
        <v>26767</v>
      </c>
      <c r="G1195" s="60"/>
      <c r="H1195" s="61"/>
    </row>
    <row r="1196" spans="1:8" ht="12.75">
      <c r="A1196" s="24" t="s">
        <v>60</v>
      </c>
      <c r="B1196" s="52" t="s">
        <v>1567</v>
      </c>
      <c r="C1196" s="53" t="s">
        <v>1446</v>
      </c>
      <c r="D1196" s="54" t="s">
        <v>1447</v>
      </c>
      <c r="E1196" s="55">
        <v>0</v>
      </c>
      <c r="F1196" s="56">
        <v>19807</v>
      </c>
      <c r="G1196" s="55">
        <f>F1196-E1196</f>
        <v>19807</v>
      </c>
      <c r="H1196" s="56" t="str">
        <f>IF(E1196=0,"***",F1196/E1196)</f>
        <v>***</v>
      </c>
    </row>
    <row r="1197" spans="1:8" ht="12.75">
      <c r="A1197" s="24" t="s">
        <v>60</v>
      </c>
      <c r="B1197" s="57"/>
      <c r="C1197" s="58"/>
      <c r="D1197" s="59" t="s">
        <v>903</v>
      </c>
      <c r="E1197" s="60"/>
      <c r="F1197" s="61">
        <v>19807</v>
      </c>
      <c r="G1197" s="60"/>
      <c r="H1197" s="61"/>
    </row>
    <row r="1198" spans="1:8" ht="12.75">
      <c r="A1198" s="24" t="s">
        <v>60</v>
      </c>
      <c r="B1198" s="52" t="s">
        <v>1568</v>
      </c>
      <c r="C1198" s="53" t="s">
        <v>1446</v>
      </c>
      <c r="D1198" s="54" t="s">
        <v>1447</v>
      </c>
      <c r="E1198" s="55">
        <v>0</v>
      </c>
      <c r="F1198" s="56">
        <v>13853</v>
      </c>
      <c r="G1198" s="55">
        <f>F1198-E1198</f>
        <v>13853</v>
      </c>
      <c r="H1198" s="56" t="str">
        <f>IF(E1198=0,"***",F1198/E1198)</f>
        <v>***</v>
      </c>
    </row>
    <row r="1199" spans="1:8" ht="12.75">
      <c r="A1199" s="24" t="s">
        <v>60</v>
      </c>
      <c r="B1199" s="57"/>
      <c r="C1199" s="58"/>
      <c r="D1199" s="59" t="s">
        <v>903</v>
      </c>
      <c r="E1199" s="60"/>
      <c r="F1199" s="61">
        <v>13853</v>
      </c>
      <c r="G1199" s="60"/>
      <c r="H1199" s="61"/>
    </row>
    <row r="1200" spans="1:8" ht="12.75">
      <c r="A1200" s="24" t="s">
        <v>60</v>
      </c>
      <c r="B1200" s="52" t="s">
        <v>1569</v>
      </c>
      <c r="C1200" s="53" t="s">
        <v>1446</v>
      </c>
      <c r="D1200" s="54" t="s">
        <v>1447</v>
      </c>
      <c r="E1200" s="55">
        <v>0</v>
      </c>
      <c r="F1200" s="56">
        <v>10019</v>
      </c>
      <c r="G1200" s="55">
        <f>F1200-E1200</f>
        <v>10019</v>
      </c>
      <c r="H1200" s="56" t="str">
        <f>IF(E1200=0,"***",F1200/E1200)</f>
        <v>***</v>
      </c>
    </row>
    <row r="1201" spans="1:8" ht="12.75">
      <c r="A1201" s="24" t="s">
        <v>60</v>
      </c>
      <c r="B1201" s="57"/>
      <c r="C1201" s="58"/>
      <c r="D1201" s="59" t="s">
        <v>903</v>
      </c>
      <c r="E1201" s="60"/>
      <c r="F1201" s="61">
        <v>10019</v>
      </c>
      <c r="G1201" s="60"/>
      <c r="H1201" s="61"/>
    </row>
    <row r="1202" spans="1:8" ht="12.75">
      <c r="A1202" s="24" t="s">
        <v>60</v>
      </c>
      <c r="B1202" s="52" t="s">
        <v>1570</v>
      </c>
      <c r="C1202" s="53" t="s">
        <v>1446</v>
      </c>
      <c r="D1202" s="54" t="s">
        <v>1447</v>
      </c>
      <c r="E1202" s="55">
        <v>0</v>
      </c>
      <c r="F1202" s="56">
        <v>21788</v>
      </c>
      <c r="G1202" s="55">
        <f>F1202-E1202</f>
        <v>21788</v>
      </c>
      <c r="H1202" s="56" t="str">
        <f>IF(E1202=0,"***",F1202/E1202)</f>
        <v>***</v>
      </c>
    </row>
    <row r="1203" spans="1:8" ht="12.75">
      <c r="A1203" s="24" t="s">
        <v>60</v>
      </c>
      <c r="B1203" s="57"/>
      <c r="C1203" s="58"/>
      <c r="D1203" s="59" t="s">
        <v>903</v>
      </c>
      <c r="E1203" s="60"/>
      <c r="F1203" s="61">
        <v>21788</v>
      </c>
      <c r="G1203" s="60"/>
      <c r="H1203" s="61"/>
    </row>
    <row r="1204" spans="1:8" ht="12.75">
      <c r="A1204" s="24" t="s">
        <v>60</v>
      </c>
      <c r="B1204" s="52" t="s">
        <v>1571</v>
      </c>
      <c r="C1204" s="53" t="s">
        <v>1446</v>
      </c>
      <c r="D1204" s="54" t="s">
        <v>1447</v>
      </c>
      <c r="E1204" s="55">
        <v>0</v>
      </c>
      <c r="F1204" s="56">
        <v>19920</v>
      </c>
      <c r="G1204" s="55">
        <f>F1204-E1204</f>
        <v>19920</v>
      </c>
      <c r="H1204" s="56" t="str">
        <f>IF(E1204=0,"***",F1204/E1204)</f>
        <v>***</v>
      </c>
    </row>
    <row r="1205" spans="1:8" ht="12.75">
      <c r="A1205" s="24" t="s">
        <v>60</v>
      </c>
      <c r="B1205" s="57"/>
      <c r="C1205" s="58"/>
      <c r="D1205" s="59" t="s">
        <v>903</v>
      </c>
      <c r="E1205" s="60"/>
      <c r="F1205" s="61">
        <v>19920</v>
      </c>
      <c r="G1205" s="60"/>
      <c r="H1205" s="61"/>
    </row>
    <row r="1206" spans="1:8" ht="12.75">
      <c r="A1206" s="24" t="s">
        <v>60</v>
      </c>
      <c r="B1206" s="52" t="s">
        <v>1572</v>
      </c>
      <c r="C1206" s="53" t="s">
        <v>1446</v>
      </c>
      <c r="D1206" s="54" t="s">
        <v>1447</v>
      </c>
      <c r="E1206" s="55">
        <v>0</v>
      </c>
      <c r="F1206" s="56">
        <v>7645</v>
      </c>
      <c r="G1206" s="55">
        <f>F1206-E1206</f>
        <v>7645</v>
      </c>
      <c r="H1206" s="56" t="str">
        <f>IF(E1206=0,"***",F1206/E1206)</f>
        <v>***</v>
      </c>
    </row>
    <row r="1207" spans="1:8" ht="12.75">
      <c r="A1207" s="24" t="s">
        <v>60</v>
      </c>
      <c r="B1207" s="57"/>
      <c r="C1207" s="58"/>
      <c r="D1207" s="59" t="s">
        <v>903</v>
      </c>
      <c r="E1207" s="60"/>
      <c r="F1207" s="61">
        <v>7645</v>
      </c>
      <c r="G1207" s="60"/>
      <c r="H1207" s="61"/>
    </row>
    <row r="1208" spans="1:8" ht="12.75">
      <c r="A1208" s="24" t="s">
        <v>60</v>
      </c>
      <c r="B1208" s="52" t="s">
        <v>1573</v>
      </c>
      <c r="C1208" s="53" t="s">
        <v>1446</v>
      </c>
      <c r="D1208" s="54" t="s">
        <v>1447</v>
      </c>
      <c r="E1208" s="55">
        <v>0</v>
      </c>
      <c r="F1208" s="56">
        <v>13546</v>
      </c>
      <c r="G1208" s="55">
        <f>F1208-E1208</f>
        <v>13546</v>
      </c>
      <c r="H1208" s="56" t="str">
        <f>IF(E1208=0,"***",F1208/E1208)</f>
        <v>***</v>
      </c>
    </row>
    <row r="1209" spans="1:8" ht="12.75">
      <c r="A1209" s="24" t="s">
        <v>60</v>
      </c>
      <c r="B1209" s="57"/>
      <c r="C1209" s="58"/>
      <c r="D1209" s="59" t="s">
        <v>903</v>
      </c>
      <c r="E1209" s="60"/>
      <c r="F1209" s="61">
        <v>13546</v>
      </c>
      <c r="G1209" s="60"/>
      <c r="H1209" s="61"/>
    </row>
    <row r="1210" spans="1:8" ht="12.75">
      <c r="A1210" s="24" t="s">
        <v>60</v>
      </c>
      <c r="B1210" s="52" t="s">
        <v>1574</v>
      </c>
      <c r="C1210" s="53" t="s">
        <v>1446</v>
      </c>
      <c r="D1210" s="54" t="s">
        <v>1447</v>
      </c>
      <c r="E1210" s="55">
        <v>0</v>
      </c>
      <c r="F1210" s="56">
        <v>8636</v>
      </c>
      <c r="G1210" s="55">
        <f>F1210-E1210</f>
        <v>8636</v>
      </c>
      <c r="H1210" s="56" t="str">
        <f>IF(E1210=0,"***",F1210/E1210)</f>
        <v>***</v>
      </c>
    </row>
    <row r="1211" spans="1:8" ht="12.75">
      <c r="A1211" s="24" t="s">
        <v>60</v>
      </c>
      <c r="B1211" s="57"/>
      <c r="C1211" s="58"/>
      <c r="D1211" s="59" t="s">
        <v>903</v>
      </c>
      <c r="E1211" s="60"/>
      <c r="F1211" s="61">
        <v>8636</v>
      </c>
      <c r="G1211" s="60"/>
      <c r="H1211" s="61"/>
    </row>
    <row r="1212" spans="1:8" ht="12.75">
      <c r="A1212" s="24" t="s">
        <v>60</v>
      </c>
      <c r="B1212" s="52" t="s">
        <v>1575</v>
      </c>
      <c r="C1212" s="53" t="s">
        <v>1446</v>
      </c>
      <c r="D1212" s="54" t="s">
        <v>1447</v>
      </c>
      <c r="E1212" s="55">
        <v>0</v>
      </c>
      <c r="F1212" s="56">
        <v>9873</v>
      </c>
      <c r="G1212" s="55">
        <f>F1212-E1212</f>
        <v>9873</v>
      </c>
      <c r="H1212" s="56" t="str">
        <f>IF(E1212=0,"***",F1212/E1212)</f>
        <v>***</v>
      </c>
    </row>
    <row r="1213" spans="1:8" ht="12.75">
      <c r="A1213" s="24" t="s">
        <v>60</v>
      </c>
      <c r="B1213" s="57"/>
      <c r="C1213" s="58"/>
      <c r="D1213" s="59" t="s">
        <v>903</v>
      </c>
      <c r="E1213" s="60"/>
      <c r="F1213" s="61">
        <v>9873</v>
      </c>
      <c r="G1213" s="60"/>
      <c r="H1213" s="61"/>
    </row>
    <row r="1214" spans="1:8" ht="12.75">
      <c r="A1214" s="24" t="s">
        <v>60</v>
      </c>
      <c r="B1214" s="52" t="s">
        <v>1576</v>
      </c>
      <c r="C1214" s="53" t="s">
        <v>1446</v>
      </c>
      <c r="D1214" s="54" t="s">
        <v>1447</v>
      </c>
      <c r="E1214" s="55">
        <v>0</v>
      </c>
      <c r="F1214" s="56">
        <v>13986</v>
      </c>
      <c r="G1214" s="55">
        <f>F1214-E1214</f>
        <v>13986</v>
      </c>
      <c r="H1214" s="56" t="str">
        <f>IF(E1214=0,"***",F1214/E1214)</f>
        <v>***</v>
      </c>
    </row>
    <row r="1215" spans="1:8" ht="12.75">
      <c r="A1215" s="24" t="s">
        <v>60</v>
      </c>
      <c r="B1215" s="57"/>
      <c r="C1215" s="58"/>
      <c r="D1215" s="59" t="s">
        <v>903</v>
      </c>
      <c r="E1215" s="60"/>
      <c r="F1215" s="61">
        <v>13986</v>
      </c>
      <c r="G1215" s="60"/>
      <c r="H1215" s="61"/>
    </row>
    <row r="1216" spans="1:8" ht="12.75">
      <c r="A1216" s="24" t="s">
        <v>60</v>
      </c>
      <c r="B1216" s="52" t="s">
        <v>1577</v>
      </c>
      <c r="C1216" s="53" t="s">
        <v>1446</v>
      </c>
      <c r="D1216" s="54" t="s">
        <v>1447</v>
      </c>
      <c r="E1216" s="55">
        <v>0</v>
      </c>
      <c r="F1216" s="56">
        <v>6836</v>
      </c>
      <c r="G1216" s="55">
        <f>F1216-E1216</f>
        <v>6836</v>
      </c>
      <c r="H1216" s="56" t="str">
        <f>IF(E1216=0,"***",F1216/E1216)</f>
        <v>***</v>
      </c>
    </row>
    <row r="1217" spans="1:8" ht="12.75">
      <c r="A1217" s="24" t="s">
        <v>60</v>
      </c>
      <c r="B1217" s="57"/>
      <c r="C1217" s="58"/>
      <c r="D1217" s="59" t="s">
        <v>903</v>
      </c>
      <c r="E1217" s="60"/>
      <c r="F1217" s="61">
        <v>6836</v>
      </c>
      <c r="G1217" s="60"/>
      <c r="H1217" s="61"/>
    </row>
    <row r="1218" spans="1:8" ht="12.75">
      <c r="A1218" s="24" t="s">
        <v>60</v>
      </c>
      <c r="B1218" s="52" t="s">
        <v>1578</v>
      </c>
      <c r="C1218" s="53" t="s">
        <v>1446</v>
      </c>
      <c r="D1218" s="54" t="s">
        <v>1447</v>
      </c>
      <c r="E1218" s="55">
        <v>0</v>
      </c>
      <c r="F1218" s="56">
        <v>14151</v>
      </c>
      <c r="G1218" s="55">
        <f>F1218-E1218</f>
        <v>14151</v>
      </c>
      <c r="H1218" s="56" t="str">
        <f>IF(E1218=0,"***",F1218/E1218)</f>
        <v>***</v>
      </c>
    </row>
    <row r="1219" spans="1:8" ht="12.75">
      <c r="A1219" s="24" t="s">
        <v>60</v>
      </c>
      <c r="B1219" s="57"/>
      <c r="C1219" s="58"/>
      <c r="D1219" s="59" t="s">
        <v>903</v>
      </c>
      <c r="E1219" s="60"/>
      <c r="F1219" s="61">
        <v>14151</v>
      </c>
      <c r="G1219" s="60"/>
      <c r="H1219" s="61"/>
    </row>
    <row r="1220" spans="1:8" ht="12.75">
      <c r="A1220" s="24" t="s">
        <v>60</v>
      </c>
      <c r="B1220" s="52" t="s">
        <v>1579</v>
      </c>
      <c r="C1220" s="53" t="s">
        <v>1498</v>
      </c>
      <c r="D1220" s="54" t="s">
        <v>1499</v>
      </c>
      <c r="E1220" s="55">
        <v>0</v>
      </c>
      <c r="F1220" s="56">
        <v>3194</v>
      </c>
      <c r="G1220" s="55">
        <f>F1220-E1220</f>
        <v>3194</v>
      </c>
      <c r="H1220" s="56" t="str">
        <f>IF(E1220=0,"***",F1220/E1220)</f>
        <v>***</v>
      </c>
    </row>
    <row r="1221" spans="1:8" ht="12.75">
      <c r="A1221" s="24" t="s">
        <v>60</v>
      </c>
      <c r="B1221" s="57"/>
      <c r="C1221" s="58"/>
      <c r="D1221" s="59" t="s">
        <v>903</v>
      </c>
      <c r="E1221" s="60"/>
      <c r="F1221" s="61">
        <v>3194</v>
      </c>
      <c r="G1221" s="60"/>
      <c r="H1221" s="61"/>
    </row>
    <row r="1222" spans="1:8" ht="12.75">
      <c r="A1222" s="24" t="s">
        <v>60</v>
      </c>
      <c r="B1222" s="52" t="s">
        <v>1580</v>
      </c>
      <c r="C1222" s="53" t="s">
        <v>1446</v>
      </c>
      <c r="D1222" s="54" t="s">
        <v>1447</v>
      </c>
      <c r="E1222" s="55">
        <v>0</v>
      </c>
      <c r="F1222" s="56">
        <v>16409</v>
      </c>
      <c r="G1222" s="55">
        <f>F1222-E1222</f>
        <v>16409</v>
      </c>
      <c r="H1222" s="56" t="str">
        <f>IF(E1222=0,"***",F1222/E1222)</f>
        <v>***</v>
      </c>
    </row>
    <row r="1223" spans="1:8" ht="12.75">
      <c r="A1223" s="24" t="s">
        <v>60</v>
      </c>
      <c r="B1223" s="57"/>
      <c r="C1223" s="58"/>
      <c r="D1223" s="59" t="s">
        <v>903</v>
      </c>
      <c r="E1223" s="60"/>
      <c r="F1223" s="61">
        <v>16409</v>
      </c>
      <c r="G1223" s="60"/>
      <c r="H1223" s="61"/>
    </row>
    <row r="1224" spans="1:8" ht="12.75">
      <c r="A1224" s="24" t="s">
        <v>60</v>
      </c>
      <c r="B1224" s="52" t="s">
        <v>1581</v>
      </c>
      <c r="C1224" s="53" t="s">
        <v>1446</v>
      </c>
      <c r="D1224" s="54" t="s">
        <v>1447</v>
      </c>
      <c r="E1224" s="55">
        <v>0</v>
      </c>
      <c r="F1224" s="56">
        <v>12077</v>
      </c>
      <c r="G1224" s="55">
        <f>F1224-E1224</f>
        <v>12077</v>
      </c>
      <c r="H1224" s="56" t="str">
        <f>IF(E1224=0,"***",F1224/E1224)</f>
        <v>***</v>
      </c>
    </row>
    <row r="1225" spans="1:8" ht="12.75">
      <c r="A1225" s="24" t="s">
        <v>60</v>
      </c>
      <c r="B1225" s="57"/>
      <c r="C1225" s="58"/>
      <c r="D1225" s="59" t="s">
        <v>903</v>
      </c>
      <c r="E1225" s="60"/>
      <c r="F1225" s="61">
        <v>12077</v>
      </c>
      <c r="G1225" s="60"/>
      <c r="H1225" s="61"/>
    </row>
    <row r="1226" spans="1:8" ht="12.75">
      <c r="A1226" s="24" t="s">
        <v>60</v>
      </c>
      <c r="B1226" s="52" t="s">
        <v>1582</v>
      </c>
      <c r="C1226" s="53" t="s">
        <v>1446</v>
      </c>
      <c r="D1226" s="54" t="s">
        <v>1447</v>
      </c>
      <c r="E1226" s="55">
        <v>0</v>
      </c>
      <c r="F1226" s="56">
        <v>12163</v>
      </c>
      <c r="G1226" s="55">
        <f>F1226-E1226</f>
        <v>12163</v>
      </c>
      <c r="H1226" s="56" t="str">
        <f>IF(E1226=0,"***",F1226/E1226)</f>
        <v>***</v>
      </c>
    </row>
    <row r="1227" spans="1:8" ht="12.75">
      <c r="A1227" s="24" t="s">
        <v>60</v>
      </c>
      <c r="B1227" s="57"/>
      <c r="C1227" s="58"/>
      <c r="D1227" s="59" t="s">
        <v>903</v>
      </c>
      <c r="E1227" s="60"/>
      <c r="F1227" s="61">
        <v>12163</v>
      </c>
      <c r="G1227" s="60"/>
      <c r="H1227" s="61"/>
    </row>
    <row r="1228" spans="1:8" ht="12.75">
      <c r="A1228" s="24" t="s">
        <v>60</v>
      </c>
      <c r="B1228" s="52" t="s">
        <v>1583</v>
      </c>
      <c r="C1228" s="53" t="s">
        <v>1446</v>
      </c>
      <c r="D1228" s="54" t="s">
        <v>1447</v>
      </c>
      <c r="E1228" s="55">
        <v>0</v>
      </c>
      <c r="F1228" s="56">
        <v>12448</v>
      </c>
      <c r="G1228" s="55">
        <f>F1228-E1228</f>
        <v>12448</v>
      </c>
      <c r="H1228" s="56" t="str">
        <f>IF(E1228=0,"***",F1228/E1228)</f>
        <v>***</v>
      </c>
    </row>
    <row r="1229" spans="1:8" ht="12.75">
      <c r="A1229" s="24" t="s">
        <v>60</v>
      </c>
      <c r="B1229" s="57"/>
      <c r="C1229" s="58"/>
      <c r="D1229" s="59" t="s">
        <v>903</v>
      </c>
      <c r="E1229" s="60"/>
      <c r="F1229" s="61">
        <v>12448</v>
      </c>
      <c r="G1229" s="60"/>
      <c r="H1229" s="61"/>
    </row>
    <row r="1230" spans="1:8" ht="12.75">
      <c r="A1230" s="24" t="s">
        <v>60</v>
      </c>
      <c r="B1230" s="52" t="s">
        <v>1584</v>
      </c>
      <c r="C1230" s="53" t="s">
        <v>1446</v>
      </c>
      <c r="D1230" s="54" t="s">
        <v>1447</v>
      </c>
      <c r="E1230" s="55">
        <v>0</v>
      </c>
      <c r="F1230" s="56">
        <v>12069</v>
      </c>
      <c r="G1230" s="55">
        <f>F1230-E1230</f>
        <v>12069</v>
      </c>
      <c r="H1230" s="56" t="str">
        <f>IF(E1230=0,"***",F1230/E1230)</f>
        <v>***</v>
      </c>
    </row>
    <row r="1231" spans="1:8" ht="12.75">
      <c r="A1231" s="24" t="s">
        <v>60</v>
      </c>
      <c r="B1231" s="57"/>
      <c r="C1231" s="58"/>
      <c r="D1231" s="59" t="s">
        <v>903</v>
      </c>
      <c r="E1231" s="60"/>
      <c r="F1231" s="61">
        <v>12069</v>
      </c>
      <c r="G1231" s="60"/>
      <c r="H1231" s="61"/>
    </row>
    <row r="1232" spans="1:8" ht="12.75">
      <c r="A1232" s="24" t="s">
        <v>60</v>
      </c>
      <c r="B1232" s="52" t="s">
        <v>1585</v>
      </c>
      <c r="C1232" s="53" t="s">
        <v>1446</v>
      </c>
      <c r="D1232" s="54" t="s">
        <v>1447</v>
      </c>
      <c r="E1232" s="55">
        <v>0</v>
      </c>
      <c r="F1232" s="56">
        <v>10203</v>
      </c>
      <c r="G1232" s="55">
        <f>F1232-E1232</f>
        <v>10203</v>
      </c>
      <c r="H1232" s="56" t="str">
        <f>IF(E1232=0,"***",F1232/E1232)</f>
        <v>***</v>
      </c>
    </row>
    <row r="1233" spans="1:8" ht="12.75">
      <c r="A1233" s="24" t="s">
        <v>60</v>
      </c>
      <c r="B1233" s="57"/>
      <c r="C1233" s="58"/>
      <c r="D1233" s="59" t="s">
        <v>903</v>
      </c>
      <c r="E1233" s="60"/>
      <c r="F1233" s="61">
        <v>10203</v>
      </c>
      <c r="G1233" s="60"/>
      <c r="H1233" s="61"/>
    </row>
    <row r="1234" spans="1:8" ht="12.75">
      <c r="A1234" s="24" t="s">
        <v>60</v>
      </c>
      <c r="B1234" s="52" t="s">
        <v>1586</v>
      </c>
      <c r="C1234" s="53" t="s">
        <v>1446</v>
      </c>
      <c r="D1234" s="54" t="s">
        <v>1447</v>
      </c>
      <c r="E1234" s="55">
        <v>0</v>
      </c>
      <c r="F1234" s="56">
        <v>12084</v>
      </c>
      <c r="G1234" s="55">
        <f>F1234-E1234</f>
        <v>12084</v>
      </c>
      <c r="H1234" s="56" t="str">
        <f>IF(E1234=0,"***",F1234/E1234)</f>
        <v>***</v>
      </c>
    </row>
    <row r="1235" spans="1:8" ht="12.75">
      <c r="A1235" s="24" t="s">
        <v>60</v>
      </c>
      <c r="B1235" s="57"/>
      <c r="C1235" s="58"/>
      <c r="D1235" s="59" t="s">
        <v>903</v>
      </c>
      <c r="E1235" s="60"/>
      <c r="F1235" s="61">
        <v>12084</v>
      </c>
      <c r="G1235" s="60"/>
      <c r="H1235" s="61"/>
    </row>
    <row r="1236" spans="1:8" ht="12.75">
      <c r="A1236" s="24" t="s">
        <v>60</v>
      </c>
      <c r="B1236" s="52" t="s">
        <v>1587</v>
      </c>
      <c r="C1236" s="53" t="s">
        <v>1446</v>
      </c>
      <c r="D1236" s="54" t="s">
        <v>1447</v>
      </c>
      <c r="E1236" s="55">
        <v>0</v>
      </c>
      <c r="F1236" s="56">
        <v>15185</v>
      </c>
      <c r="G1236" s="55">
        <f>F1236-E1236</f>
        <v>15185</v>
      </c>
      <c r="H1236" s="56" t="str">
        <f>IF(E1236=0,"***",F1236/E1236)</f>
        <v>***</v>
      </c>
    </row>
    <row r="1237" spans="1:8" ht="12.75">
      <c r="A1237" s="24" t="s">
        <v>60</v>
      </c>
      <c r="B1237" s="57"/>
      <c r="C1237" s="58"/>
      <c r="D1237" s="59" t="s">
        <v>903</v>
      </c>
      <c r="E1237" s="60"/>
      <c r="F1237" s="61">
        <v>15185</v>
      </c>
      <c r="G1237" s="60"/>
      <c r="H1237" s="61"/>
    </row>
    <row r="1238" spans="1:8" ht="12.75">
      <c r="A1238" s="24" t="s">
        <v>60</v>
      </c>
      <c r="B1238" s="52" t="s">
        <v>1588</v>
      </c>
      <c r="C1238" s="53" t="s">
        <v>1446</v>
      </c>
      <c r="D1238" s="54" t="s">
        <v>1447</v>
      </c>
      <c r="E1238" s="55">
        <v>0</v>
      </c>
      <c r="F1238" s="56">
        <v>15925</v>
      </c>
      <c r="G1238" s="55">
        <f>F1238-E1238</f>
        <v>15925</v>
      </c>
      <c r="H1238" s="56" t="str">
        <f>IF(E1238=0,"***",F1238/E1238)</f>
        <v>***</v>
      </c>
    </row>
    <row r="1239" spans="1:8" ht="12.75">
      <c r="A1239" s="24" t="s">
        <v>60</v>
      </c>
      <c r="B1239" s="57"/>
      <c r="C1239" s="58"/>
      <c r="D1239" s="59" t="s">
        <v>903</v>
      </c>
      <c r="E1239" s="60"/>
      <c r="F1239" s="61">
        <v>15925</v>
      </c>
      <c r="G1239" s="60"/>
      <c r="H1239" s="61"/>
    </row>
    <row r="1240" spans="1:8" ht="12.75">
      <c r="A1240" s="24" t="s">
        <v>60</v>
      </c>
      <c r="B1240" s="52" t="s">
        <v>1589</v>
      </c>
      <c r="C1240" s="53" t="s">
        <v>981</v>
      </c>
      <c r="D1240" s="54" t="s">
        <v>982</v>
      </c>
      <c r="E1240" s="55">
        <v>0</v>
      </c>
      <c r="F1240" s="56">
        <v>18293</v>
      </c>
      <c r="G1240" s="55">
        <f>F1240-E1240</f>
        <v>18293</v>
      </c>
      <c r="H1240" s="56" t="str">
        <f>IF(E1240=0,"***",F1240/E1240)</f>
        <v>***</v>
      </c>
    </row>
    <row r="1241" spans="1:8" ht="12.75">
      <c r="A1241" s="24" t="s">
        <v>60</v>
      </c>
      <c r="B1241" s="57"/>
      <c r="C1241" s="58"/>
      <c r="D1241" s="59" t="s">
        <v>903</v>
      </c>
      <c r="E1241" s="60"/>
      <c r="F1241" s="61">
        <v>15075</v>
      </c>
      <c r="G1241" s="60"/>
      <c r="H1241" s="61"/>
    </row>
    <row r="1242" spans="1:8" ht="12.75">
      <c r="A1242" s="24" t="s">
        <v>60</v>
      </c>
      <c r="B1242" s="57"/>
      <c r="C1242" s="58"/>
      <c r="D1242" s="59" t="s">
        <v>2097</v>
      </c>
      <c r="E1242" s="60"/>
      <c r="F1242" s="61">
        <v>3218</v>
      </c>
      <c r="G1242" s="60"/>
      <c r="H1242" s="61"/>
    </row>
    <row r="1243" spans="1:8" ht="12.75">
      <c r="A1243" s="24" t="s">
        <v>60</v>
      </c>
      <c r="B1243" s="52" t="s">
        <v>1590</v>
      </c>
      <c r="C1243" s="53" t="s">
        <v>1446</v>
      </c>
      <c r="D1243" s="54" t="s">
        <v>1447</v>
      </c>
      <c r="E1243" s="55">
        <v>0</v>
      </c>
      <c r="F1243" s="56">
        <v>17092</v>
      </c>
      <c r="G1243" s="55">
        <f>F1243-E1243</f>
        <v>17092</v>
      </c>
      <c r="H1243" s="56" t="str">
        <f>IF(E1243=0,"***",F1243/E1243)</f>
        <v>***</v>
      </c>
    </row>
    <row r="1244" spans="1:8" ht="12.75">
      <c r="A1244" s="24" t="s">
        <v>60</v>
      </c>
      <c r="B1244" s="57"/>
      <c r="C1244" s="58"/>
      <c r="D1244" s="59" t="s">
        <v>903</v>
      </c>
      <c r="E1244" s="60"/>
      <c r="F1244" s="61">
        <v>17092</v>
      </c>
      <c r="G1244" s="60"/>
      <c r="H1244" s="61"/>
    </row>
    <row r="1245" spans="1:8" ht="12.75">
      <c r="A1245" s="24" t="s">
        <v>60</v>
      </c>
      <c r="B1245" s="52" t="s">
        <v>1591</v>
      </c>
      <c r="C1245" s="53" t="s">
        <v>1446</v>
      </c>
      <c r="D1245" s="54" t="s">
        <v>1447</v>
      </c>
      <c r="E1245" s="55">
        <v>0</v>
      </c>
      <c r="F1245" s="56">
        <v>15313</v>
      </c>
      <c r="G1245" s="55">
        <f>F1245-E1245</f>
        <v>15313</v>
      </c>
      <c r="H1245" s="56" t="str">
        <f>IF(E1245=0,"***",F1245/E1245)</f>
        <v>***</v>
      </c>
    </row>
    <row r="1246" spans="1:8" ht="12.75">
      <c r="A1246" s="24" t="s">
        <v>60</v>
      </c>
      <c r="B1246" s="57"/>
      <c r="C1246" s="58"/>
      <c r="D1246" s="59" t="s">
        <v>903</v>
      </c>
      <c r="E1246" s="60"/>
      <c r="F1246" s="61">
        <v>15313</v>
      </c>
      <c r="G1246" s="60"/>
      <c r="H1246" s="61"/>
    </row>
    <row r="1247" spans="1:8" ht="12.75">
      <c r="A1247" s="24" t="s">
        <v>60</v>
      </c>
      <c r="B1247" s="52" t="s">
        <v>1592</v>
      </c>
      <c r="C1247" s="53" t="s">
        <v>1446</v>
      </c>
      <c r="D1247" s="54" t="s">
        <v>1447</v>
      </c>
      <c r="E1247" s="55">
        <v>0</v>
      </c>
      <c r="F1247" s="56">
        <v>20845</v>
      </c>
      <c r="G1247" s="55">
        <f>F1247-E1247</f>
        <v>20845</v>
      </c>
      <c r="H1247" s="56" t="str">
        <f>IF(E1247=0,"***",F1247/E1247)</f>
        <v>***</v>
      </c>
    </row>
    <row r="1248" spans="1:8" ht="12.75">
      <c r="A1248" s="24" t="s">
        <v>60</v>
      </c>
      <c r="B1248" s="57"/>
      <c r="C1248" s="58"/>
      <c r="D1248" s="59" t="s">
        <v>903</v>
      </c>
      <c r="E1248" s="60"/>
      <c r="F1248" s="61">
        <v>20845</v>
      </c>
      <c r="G1248" s="60"/>
      <c r="H1248" s="61"/>
    </row>
    <row r="1249" spans="1:8" ht="12.75">
      <c r="A1249" s="24" t="s">
        <v>60</v>
      </c>
      <c r="B1249" s="52" t="s">
        <v>1593</v>
      </c>
      <c r="C1249" s="53" t="s">
        <v>1446</v>
      </c>
      <c r="D1249" s="54" t="s">
        <v>1447</v>
      </c>
      <c r="E1249" s="55">
        <v>0</v>
      </c>
      <c r="F1249" s="56">
        <v>8175</v>
      </c>
      <c r="G1249" s="55">
        <f>F1249-E1249</f>
        <v>8175</v>
      </c>
      <c r="H1249" s="56" t="str">
        <f>IF(E1249=0,"***",F1249/E1249)</f>
        <v>***</v>
      </c>
    </row>
    <row r="1250" spans="1:8" ht="12.75">
      <c r="A1250" s="24" t="s">
        <v>60</v>
      </c>
      <c r="B1250" s="57"/>
      <c r="C1250" s="58"/>
      <c r="D1250" s="59" t="s">
        <v>903</v>
      </c>
      <c r="E1250" s="60"/>
      <c r="F1250" s="61">
        <v>8175</v>
      </c>
      <c r="G1250" s="60"/>
      <c r="H1250" s="61"/>
    </row>
    <row r="1251" spans="1:8" ht="12.75">
      <c r="A1251" s="24" t="s">
        <v>60</v>
      </c>
      <c r="B1251" s="52" t="s">
        <v>1594</v>
      </c>
      <c r="C1251" s="53" t="s">
        <v>1446</v>
      </c>
      <c r="D1251" s="54" t="s">
        <v>1447</v>
      </c>
      <c r="E1251" s="55">
        <v>0</v>
      </c>
      <c r="F1251" s="56">
        <v>13679</v>
      </c>
      <c r="G1251" s="55">
        <f>F1251-E1251</f>
        <v>13679</v>
      </c>
      <c r="H1251" s="56" t="str">
        <f>IF(E1251=0,"***",F1251/E1251)</f>
        <v>***</v>
      </c>
    </row>
    <row r="1252" spans="1:8" ht="12.75">
      <c r="A1252" s="24" t="s">
        <v>60</v>
      </c>
      <c r="B1252" s="57"/>
      <c r="C1252" s="58"/>
      <c r="D1252" s="59" t="s">
        <v>903</v>
      </c>
      <c r="E1252" s="60"/>
      <c r="F1252" s="61">
        <v>13679</v>
      </c>
      <c r="G1252" s="60"/>
      <c r="H1252" s="61"/>
    </row>
    <row r="1253" spans="1:8" ht="12.75">
      <c r="A1253" s="24" t="s">
        <v>60</v>
      </c>
      <c r="B1253" s="52" t="s">
        <v>1595</v>
      </c>
      <c r="C1253" s="53" t="s">
        <v>1446</v>
      </c>
      <c r="D1253" s="54" t="s">
        <v>1447</v>
      </c>
      <c r="E1253" s="55">
        <v>0</v>
      </c>
      <c r="F1253" s="56">
        <v>12673</v>
      </c>
      <c r="G1253" s="55">
        <f>F1253-E1253</f>
        <v>12673</v>
      </c>
      <c r="H1253" s="56" t="str">
        <f>IF(E1253=0,"***",F1253/E1253)</f>
        <v>***</v>
      </c>
    </row>
    <row r="1254" spans="1:8" ht="12.75">
      <c r="A1254" s="24" t="s">
        <v>60</v>
      </c>
      <c r="B1254" s="57"/>
      <c r="C1254" s="58"/>
      <c r="D1254" s="59" t="s">
        <v>903</v>
      </c>
      <c r="E1254" s="60"/>
      <c r="F1254" s="61">
        <v>12673</v>
      </c>
      <c r="G1254" s="60"/>
      <c r="H1254" s="61"/>
    </row>
    <row r="1255" spans="1:8" ht="12.75">
      <c r="A1255" s="24" t="s">
        <v>60</v>
      </c>
      <c r="B1255" s="52" t="s">
        <v>1596</v>
      </c>
      <c r="C1255" s="53" t="s">
        <v>1446</v>
      </c>
      <c r="D1255" s="54" t="s">
        <v>1447</v>
      </c>
      <c r="E1255" s="55">
        <v>0</v>
      </c>
      <c r="F1255" s="56">
        <v>16729</v>
      </c>
      <c r="G1255" s="55">
        <f>F1255-E1255</f>
        <v>16729</v>
      </c>
      <c r="H1255" s="56" t="str">
        <f>IF(E1255=0,"***",F1255/E1255)</f>
        <v>***</v>
      </c>
    </row>
    <row r="1256" spans="1:8" ht="12.75">
      <c r="A1256" s="24" t="s">
        <v>60</v>
      </c>
      <c r="B1256" s="57"/>
      <c r="C1256" s="58"/>
      <c r="D1256" s="59" t="s">
        <v>903</v>
      </c>
      <c r="E1256" s="60"/>
      <c r="F1256" s="61">
        <v>16729</v>
      </c>
      <c r="G1256" s="60"/>
      <c r="H1256" s="61"/>
    </row>
    <row r="1257" spans="1:8" ht="12.75">
      <c r="A1257" s="24" t="s">
        <v>60</v>
      </c>
      <c r="B1257" s="52" t="s">
        <v>1597</v>
      </c>
      <c r="C1257" s="53" t="s">
        <v>1446</v>
      </c>
      <c r="D1257" s="54" t="s">
        <v>1447</v>
      </c>
      <c r="E1257" s="55">
        <v>0</v>
      </c>
      <c r="F1257" s="56">
        <v>15777</v>
      </c>
      <c r="G1257" s="55">
        <f>F1257-E1257</f>
        <v>15777</v>
      </c>
      <c r="H1257" s="56" t="str">
        <f>IF(E1257=0,"***",F1257/E1257)</f>
        <v>***</v>
      </c>
    </row>
    <row r="1258" spans="1:8" ht="12.75">
      <c r="A1258" s="24" t="s">
        <v>60</v>
      </c>
      <c r="B1258" s="57"/>
      <c r="C1258" s="58"/>
      <c r="D1258" s="59" t="s">
        <v>903</v>
      </c>
      <c r="E1258" s="60"/>
      <c r="F1258" s="61">
        <v>15777</v>
      </c>
      <c r="G1258" s="60"/>
      <c r="H1258" s="61"/>
    </row>
    <row r="1259" spans="1:8" ht="12.75">
      <c r="A1259" s="24" t="s">
        <v>60</v>
      </c>
      <c r="B1259" s="52" t="s">
        <v>1598</v>
      </c>
      <c r="C1259" s="53" t="s">
        <v>1446</v>
      </c>
      <c r="D1259" s="54" t="s">
        <v>1447</v>
      </c>
      <c r="E1259" s="55">
        <v>0</v>
      </c>
      <c r="F1259" s="56">
        <v>16777</v>
      </c>
      <c r="G1259" s="55">
        <f>F1259-E1259</f>
        <v>16777</v>
      </c>
      <c r="H1259" s="56" t="str">
        <f>IF(E1259=0,"***",F1259/E1259)</f>
        <v>***</v>
      </c>
    </row>
    <row r="1260" spans="1:8" ht="12.75">
      <c r="A1260" s="24" t="s">
        <v>60</v>
      </c>
      <c r="B1260" s="57"/>
      <c r="C1260" s="58"/>
      <c r="D1260" s="59" t="s">
        <v>903</v>
      </c>
      <c r="E1260" s="60"/>
      <c r="F1260" s="61">
        <v>16777</v>
      </c>
      <c r="G1260" s="60"/>
      <c r="H1260" s="61"/>
    </row>
    <row r="1261" spans="1:8" ht="12.75">
      <c r="A1261" s="24" t="s">
        <v>60</v>
      </c>
      <c r="B1261" s="52" t="s">
        <v>1599</v>
      </c>
      <c r="C1261" s="53" t="s">
        <v>1446</v>
      </c>
      <c r="D1261" s="54" t="s">
        <v>1447</v>
      </c>
      <c r="E1261" s="55">
        <v>0</v>
      </c>
      <c r="F1261" s="56">
        <v>14357</v>
      </c>
      <c r="G1261" s="55">
        <f>F1261-E1261</f>
        <v>14357</v>
      </c>
      <c r="H1261" s="56" t="str">
        <f>IF(E1261=0,"***",F1261/E1261)</f>
        <v>***</v>
      </c>
    </row>
    <row r="1262" spans="1:8" ht="12.75">
      <c r="A1262" s="24" t="s">
        <v>60</v>
      </c>
      <c r="B1262" s="57"/>
      <c r="C1262" s="58"/>
      <c r="D1262" s="59" t="s">
        <v>903</v>
      </c>
      <c r="E1262" s="60"/>
      <c r="F1262" s="61">
        <v>14357</v>
      </c>
      <c r="G1262" s="60"/>
      <c r="H1262" s="61"/>
    </row>
    <row r="1263" spans="1:8" ht="12.75">
      <c r="A1263" s="24" t="s">
        <v>60</v>
      </c>
      <c r="B1263" s="52" t="s">
        <v>1600</v>
      </c>
      <c r="C1263" s="53" t="s">
        <v>1446</v>
      </c>
      <c r="D1263" s="54" t="s">
        <v>1447</v>
      </c>
      <c r="E1263" s="55">
        <v>0</v>
      </c>
      <c r="F1263" s="56">
        <v>12931</v>
      </c>
      <c r="G1263" s="55">
        <f>F1263-E1263</f>
        <v>12931</v>
      </c>
      <c r="H1263" s="56" t="str">
        <f>IF(E1263=0,"***",F1263/E1263)</f>
        <v>***</v>
      </c>
    </row>
    <row r="1264" spans="1:8" ht="12.75">
      <c r="A1264" s="24" t="s">
        <v>60</v>
      </c>
      <c r="B1264" s="57"/>
      <c r="C1264" s="58"/>
      <c r="D1264" s="59" t="s">
        <v>903</v>
      </c>
      <c r="E1264" s="60"/>
      <c r="F1264" s="61">
        <v>12931</v>
      </c>
      <c r="G1264" s="60"/>
      <c r="H1264" s="61"/>
    </row>
    <row r="1265" spans="1:8" ht="12.75">
      <c r="A1265" s="24" t="s">
        <v>60</v>
      </c>
      <c r="B1265" s="52" t="s">
        <v>1601</v>
      </c>
      <c r="C1265" s="53" t="s">
        <v>1446</v>
      </c>
      <c r="D1265" s="54" t="s">
        <v>1447</v>
      </c>
      <c r="E1265" s="55">
        <v>0</v>
      </c>
      <c r="F1265" s="56">
        <v>21230</v>
      </c>
      <c r="G1265" s="55">
        <f>F1265-E1265</f>
        <v>21230</v>
      </c>
      <c r="H1265" s="56" t="str">
        <f>IF(E1265=0,"***",F1265/E1265)</f>
        <v>***</v>
      </c>
    </row>
    <row r="1266" spans="1:8" ht="12.75">
      <c r="A1266" s="24" t="s">
        <v>60</v>
      </c>
      <c r="B1266" s="57"/>
      <c r="C1266" s="58"/>
      <c r="D1266" s="59" t="s">
        <v>903</v>
      </c>
      <c r="E1266" s="60"/>
      <c r="F1266" s="61">
        <v>21230</v>
      </c>
      <c r="G1266" s="60"/>
      <c r="H1266" s="61"/>
    </row>
    <row r="1267" spans="1:8" ht="12.75">
      <c r="A1267" s="24" t="s">
        <v>60</v>
      </c>
      <c r="B1267" s="52" t="s">
        <v>1602</v>
      </c>
      <c r="C1267" s="53" t="s">
        <v>1446</v>
      </c>
      <c r="D1267" s="54" t="s">
        <v>1447</v>
      </c>
      <c r="E1267" s="55">
        <v>0</v>
      </c>
      <c r="F1267" s="56">
        <v>19570</v>
      </c>
      <c r="G1267" s="55">
        <f>F1267-E1267</f>
        <v>19570</v>
      </c>
      <c r="H1267" s="56" t="str">
        <f>IF(E1267=0,"***",F1267/E1267)</f>
        <v>***</v>
      </c>
    </row>
    <row r="1268" spans="1:8" ht="12.75">
      <c r="A1268" s="24" t="s">
        <v>60</v>
      </c>
      <c r="B1268" s="57"/>
      <c r="C1268" s="58"/>
      <c r="D1268" s="59" t="s">
        <v>903</v>
      </c>
      <c r="E1268" s="60"/>
      <c r="F1268" s="61">
        <v>19570</v>
      </c>
      <c r="G1268" s="60"/>
      <c r="H1268" s="61"/>
    </row>
    <row r="1269" spans="1:8" ht="12.75">
      <c r="A1269" s="24" t="s">
        <v>60</v>
      </c>
      <c r="B1269" s="52" t="s">
        <v>1603</v>
      </c>
      <c r="C1269" s="53" t="s">
        <v>1498</v>
      </c>
      <c r="D1269" s="54" t="s">
        <v>1499</v>
      </c>
      <c r="E1269" s="55">
        <v>0</v>
      </c>
      <c r="F1269" s="56">
        <v>6527</v>
      </c>
      <c r="G1269" s="55">
        <f>F1269-E1269</f>
        <v>6527</v>
      </c>
      <c r="H1269" s="56" t="str">
        <f>IF(E1269=0,"***",F1269/E1269)</f>
        <v>***</v>
      </c>
    </row>
    <row r="1270" spans="1:8" ht="12.75">
      <c r="A1270" s="24" t="s">
        <v>60</v>
      </c>
      <c r="B1270" s="57"/>
      <c r="C1270" s="58"/>
      <c r="D1270" s="59" t="s">
        <v>903</v>
      </c>
      <c r="E1270" s="60"/>
      <c r="F1270" s="61">
        <v>6527</v>
      </c>
      <c r="G1270" s="60"/>
      <c r="H1270" s="61"/>
    </row>
    <row r="1271" spans="1:8" ht="12.75">
      <c r="A1271" s="24" t="s">
        <v>60</v>
      </c>
      <c r="B1271" s="52" t="s">
        <v>1604</v>
      </c>
      <c r="C1271" s="53" t="s">
        <v>1498</v>
      </c>
      <c r="D1271" s="54" t="s">
        <v>1499</v>
      </c>
      <c r="E1271" s="55">
        <v>0</v>
      </c>
      <c r="F1271" s="56">
        <v>6792</v>
      </c>
      <c r="G1271" s="55">
        <f>F1271-E1271</f>
        <v>6792</v>
      </c>
      <c r="H1271" s="56" t="str">
        <f>IF(E1271=0,"***",F1271/E1271)</f>
        <v>***</v>
      </c>
    </row>
    <row r="1272" spans="1:8" ht="12.75">
      <c r="A1272" s="24" t="s">
        <v>60</v>
      </c>
      <c r="B1272" s="57"/>
      <c r="C1272" s="58"/>
      <c r="D1272" s="59" t="s">
        <v>903</v>
      </c>
      <c r="E1272" s="60"/>
      <c r="F1272" s="61">
        <v>6792</v>
      </c>
      <c r="G1272" s="60"/>
      <c r="H1272" s="61"/>
    </row>
    <row r="1273" spans="1:8" ht="12.75">
      <c r="A1273" s="24" t="s">
        <v>60</v>
      </c>
      <c r="B1273" s="52" t="s">
        <v>1605</v>
      </c>
      <c r="C1273" s="53" t="s">
        <v>1446</v>
      </c>
      <c r="D1273" s="54" t="s">
        <v>1447</v>
      </c>
      <c r="E1273" s="55">
        <v>0</v>
      </c>
      <c r="F1273" s="56">
        <v>8778</v>
      </c>
      <c r="G1273" s="55">
        <f>F1273-E1273</f>
        <v>8778</v>
      </c>
      <c r="H1273" s="56" t="str">
        <f>IF(E1273=0,"***",F1273/E1273)</f>
        <v>***</v>
      </c>
    </row>
    <row r="1274" spans="1:8" ht="12.75">
      <c r="A1274" s="24" t="s">
        <v>60</v>
      </c>
      <c r="B1274" s="57"/>
      <c r="C1274" s="58"/>
      <c r="D1274" s="59" t="s">
        <v>903</v>
      </c>
      <c r="E1274" s="60"/>
      <c r="F1274" s="61">
        <v>8778</v>
      </c>
      <c r="G1274" s="60"/>
      <c r="H1274" s="61"/>
    </row>
    <row r="1275" spans="1:8" ht="12.75">
      <c r="A1275" s="24" t="s">
        <v>60</v>
      </c>
      <c r="B1275" s="52" t="s">
        <v>1606</v>
      </c>
      <c r="C1275" s="53" t="s">
        <v>1446</v>
      </c>
      <c r="D1275" s="54" t="s">
        <v>1447</v>
      </c>
      <c r="E1275" s="55">
        <v>0</v>
      </c>
      <c r="F1275" s="56">
        <v>12854</v>
      </c>
      <c r="G1275" s="55">
        <f>F1275-E1275</f>
        <v>12854</v>
      </c>
      <c r="H1275" s="56" t="str">
        <f>IF(E1275=0,"***",F1275/E1275)</f>
        <v>***</v>
      </c>
    </row>
    <row r="1276" spans="1:8" ht="12.75">
      <c r="A1276" s="24" t="s">
        <v>60</v>
      </c>
      <c r="B1276" s="57"/>
      <c r="C1276" s="58"/>
      <c r="D1276" s="59" t="s">
        <v>903</v>
      </c>
      <c r="E1276" s="60"/>
      <c r="F1276" s="61">
        <v>12854</v>
      </c>
      <c r="G1276" s="60"/>
      <c r="H1276" s="61"/>
    </row>
    <row r="1277" spans="1:8" ht="12.75">
      <c r="A1277" s="24" t="s">
        <v>60</v>
      </c>
      <c r="B1277" s="52" t="s">
        <v>1607</v>
      </c>
      <c r="C1277" s="53" t="s">
        <v>1446</v>
      </c>
      <c r="D1277" s="54" t="s">
        <v>1447</v>
      </c>
      <c r="E1277" s="55">
        <v>0</v>
      </c>
      <c r="F1277" s="56">
        <v>9888</v>
      </c>
      <c r="G1277" s="55">
        <f>F1277-E1277</f>
        <v>9888</v>
      </c>
      <c r="H1277" s="56" t="str">
        <f>IF(E1277=0,"***",F1277/E1277)</f>
        <v>***</v>
      </c>
    </row>
    <row r="1278" spans="1:8" ht="12.75">
      <c r="A1278" s="24" t="s">
        <v>60</v>
      </c>
      <c r="B1278" s="57"/>
      <c r="C1278" s="58"/>
      <c r="D1278" s="59" t="s">
        <v>903</v>
      </c>
      <c r="E1278" s="60"/>
      <c r="F1278" s="61">
        <v>9888</v>
      </c>
      <c r="G1278" s="60"/>
      <c r="H1278" s="61"/>
    </row>
    <row r="1279" spans="1:8" ht="12.75">
      <c r="A1279" s="24" t="s">
        <v>60</v>
      </c>
      <c r="B1279" s="52" t="s">
        <v>1608</v>
      </c>
      <c r="C1279" s="53" t="s">
        <v>1446</v>
      </c>
      <c r="D1279" s="54" t="s">
        <v>1447</v>
      </c>
      <c r="E1279" s="55">
        <v>0</v>
      </c>
      <c r="F1279" s="56">
        <v>11338</v>
      </c>
      <c r="G1279" s="55">
        <f>F1279-E1279</f>
        <v>11338</v>
      </c>
      <c r="H1279" s="56" t="str">
        <f>IF(E1279=0,"***",F1279/E1279)</f>
        <v>***</v>
      </c>
    </row>
    <row r="1280" spans="1:8" ht="12.75">
      <c r="A1280" s="24" t="s">
        <v>60</v>
      </c>
      <c r="B1280" s="57"/>
      <c r="C1280" s="58"/>
      <c r="D1280" s="59" t="s">
        <v>903</v>
      </c>
      <c r="E1280" s="60"/>
      <c r="F1280" s="61">
        <v>11338</v>
      </c>
      <c r="G1280" s="60"/>
      <c r="H1280" s="61"/>
    </row>
    <row r="1281" spans="1:8" ht="12.75">
      <c r="A1281" s="24" t="s">
        <v>60</v>
      </c>
      <c r="B1281" s="52" t="s">
        <v>1609</v>
      </c>
      <c r="C1281" s="53" t="s">
        <v>1446</v>
      </c>
      <c r="D1281" s="54" t="s">
        <v>1447</v>
      </c>
      <c r="E1281" s="55">
        <v>0</v>
      </c>
      <c r="F1281" s="56">
        <v>11010</v>
      </c>
      <c r="G1281" s="55">
        <f>F1281-E1281</f>
        <v>11010</v>
      </c>
      <c r="H1281" s="56" t="str">
        <f>IF(E1281=0,"***",F1281/E1281)</f>
        <v>***</v>
      </c>
    </row>
    <row r="1282" spans="1:8" ht="12.75">
      <c r="A1282" s="24" t="s">
        <v>60</v>
      </c>
      <c r="B1282" s="57"/>
      <c r="C1282" s="58"/>
      <c r="D1282" s="59" t="s">
        <v>903</v>
      </c>
      <c r="E1282" s="60"/>
      <c r="F1282" s="61">
        <v>11010</v>
      </c>
      <c r="G1282" s="60"/>
      <c r="H1282" s="61"/>
    </row>
    <row r="1283" spans="1:8" ht="12.75">
      <c r="A1283" s="24" t="s">
        <v>60</v>
      </c>
      <c r="B1283" s="52" t="s">
        <v>1610</v>
      </c>
      <c r="C1283" s="53" t="s">
        <v>1446</v>
      </c>
      <c r="D1283" s="54" t="s">
        <v>1447</v>
      </c>
      <c r="E1283" s="55">
        <v>0</v>
      </c>
      <c r="F1283" s="56">
        <v>10779</v>
      </c>
      <c r="G1283" s="55">
        <f>F1283-E1283</f>
        <v>10779</v>
      </c>
      <c r="H1283" s="56" t="str">
        <f>IF(E1283=0,"***",F1283/E1283)</f>
        <v>***</v>
      </c>
    </row>
    <row r="1284" spans="1:8" ht="12.75">
      <c r="A1284" s="24" t="s">
        <v>60</v>
      </c>
      <c r="B1284" s="57"/>
      <c r="C1284" s="58"/>
      <c r="D1284" s="59" t="s">
        <v>903</v>
      </c>
      <c r="E1284" s="60"/>
      <c r="F1284" s="61">
        <v>10779</v>
      </c>
      <c r="G1284" s="60"/>
      <c r="H1284" s="61"/>
    </row>
    <row r="1285" spans="1:8" ht="12.75">
      <c r="A1285" s="24" t="s">
        <v>60</v>
      </c>
      <c r="B1285" s="52" t="s">
        <v>1611</v>
      </c>
      <c r="C1285" s="53" t="s">
        <v>1446</v>
      </c>
      <c r="D1285" s="54" t="s">
        <v>1447</v>
      </c>
      <c r="E1285" s="55">
        <v>0</v>
      </c>
      <c r="F1285" s="56">
        <v>11613</v>
      </c>
      <c r="G1285" s="55">
        <f>F1285-E1285</f>
        <v>11613</v>
      </c>
      <c r="H1285" s="56" t="str">
        <f>IF(E1285=0,"***",F1285/E1285)</f>
        <v>***</v>
      </c>
    </row>
    <row r="1286" spans="1:8" ht="12.75">
      <c r="A1286" s="24" t="s">
        <v>60</v>
      </c>
      <c r="B1286" s="57"/>
      <c r="C1286" s="58"/>
      <c r="D1286" s="59" t="s">
        <v>903</v>
      </c>
      <c r="E1286" s="60"/>
      <c r="F1286" s="61">
        <v>11613</v>
      </c>
      <c r="G1286" s="60"/>
      <c r="H1286" s="61"/>
    </row>
    <row r="1287" spans="1:8" ht="12.75">
      <c r="A1287" s="24" t="s">
        <v>60</v>
      </c>
      <c r="B1287" s="52" t="s">
        <v>1612</v>
      </c>
      <c r="C1287" s="53" t="s">
        <v>1446</v>
      </c>
      <c r="D1287" s="54" t="s">
        <v>1447</v>
      </c>
      <c r="E1287" s="55">
        <v>0</v>
      </c>
      <c r="F1287" s="56">
        <v>12352</v>
      </c>
      <c r="G1287" s="55">
        <f>F1287-E1287</f>
        <v>12352</v>
      </c>
      <c r="H1287" s="56" t="str">
        <f>IF(E1287=0,"***",F1287/E1287)</f>
        <v>***</v>
      </c>
    </row>
    <row r="1288" spans="1:8" ht="12.75">
      <c r="A1288" s="24" t="s">
        <v>60</v>
      </c>
      <c r="B1288" s="57"/>
      <c r="C1288" s="58"/>
      <c r="D1288" s="59" t="s">
        <v>903</v>
      </c>
      <c r="E1288" s="60"/>
      <c r="F1288" s="61">
        <v>12352</v>
      </c>
      <c r="G1288" s="60"/>
      <c r="H1288" s="61"/>
    </row>
    <row r="1289" spans="1:8" ht="12.75">
      <c r="A1289" s="24" t="s">
        <v>60</v>
      </c>
      <c r="B1289" s="52" t="s">
        <v>1613</v>
      </c>
      <c r="C1289" s="53" t="s">
        <v>1446</v>
      </c>
      <c r="D1289" s="54" t="s">
        <v>1447</v>
      </c>
      <c r="E1289" s="55">
        <v>0</v>
      </c>
      <c r="F1289" s="56">
        <v>26257</v>
      </c>
      <c r="G1289" s="55">
        <f>F1289-E1289</f>
        <v>26257</v>
      </c>
      <c r="H1289" s="56" t="str">
        <f>IF(E1289=0,"***",F1289/E1289)</f>
        <v>***</v>
      </c>
    </row>
    <row r="1290" spans="1:8" ht="12.75">
      <c r="A1290" s="24" t="s">
        <v>60</v>
      </c>
      <c r="B1290" s="57"/>
      <c r="C1290" s="58"/>
      <c r="D1290" s="59" t="s">
        <v>903</v>
      </c>
      <c r="E1290" s="60"/>
      <c r="F1290" s="61">
        <v>26257</v>
      </c>
      <c r="G1290" s="60"/>
      <c r="H1290" s="61"/>
    </row>
    <row r="1291" spans="1:8" ht="12.75">
      <c r="A1291" s="24" t="s">
        <v>60</v>
      </c>
      <c r="B1291" s="52" t="s">
        <v>1614</v>
      </c>
      <c r="C1291" s="53" t="s">
        <v>1446</v>
      </c>
      <c r="D1291" s="54" t="s">
        <v>1447</v>
      </c>
      <c r="E1291" s="55">
        <v>0</v>
      </c>
      <c r="F1291" s="56">
        <v>14927</v>
      </c>
      <c r="G1291" s="55">
        <f>F1291-E1291</f>
        <v>14927</v>
      </c>
      <c r="H1291" s="56" t="str">
        <f>IF(E1291=0,"***",F1291/E1291)</f>
        <v>***</v>
      </c>
    </row>
    <row r="1292" spans="1:8" ht="12.75">
      <c r="A1292" s="24" t="s">
        <v>60</v>
      </c>
      <c r="B1292" s="57"/>
      <c r="C1292" s="58"/>
      <c r="D1292" s="59" t="s">
        <v>903</v>
      </c>
      <c r="E1292" s="60"/>
      <c r="F1292" s="61">
        <v>14927</v>
      </c>
      <c r="G1292" s="60"/>
      <c r="H1292" s="61"/>
    </row>
    <row r="1293" spans="1:8" ht="12.75">
      <c r="A1293" s="24" t="s">
        <v>60</v>
      </c>
      <c r="B1293" s="52" t="s">
        <v>1615</v>
      </c>
      <c r="C1293" s="53" t="s">
        <v>1446</v>
      </c>
      <c r="D1293" s="54" t="s">
        <v>1447</v>
      </c>
      <c r="E1293" s="55">
        <v>0</v>
      </c>
      <c r="F1293" s="56">
        <v>11167</v>
      </c>
      <c r="G1293" s="55">
        <f>F1293-E1293</f>
        <v>11167</v>
      </c>
      <c r="H1293" s="56" t="str">
        <f>IF(E1293=0,"***",F1293/E1293)</f>
        <v>***</v>
      </c>
    </row>
    <row r="1294" spans="1:8" ht="12.75">
      <c r="A1294" s="24" t="s">
        <v>60</v>
      </c>
      <c r="B1294" s="57"/>
      <c r="C1294" s="58"/>
      <c r="D1294" s="59" t="s">
        <v>903</v>
      </c>
      <c r="E1294" s="60"/>
      <c r="F1294" s="61">
        <v>11167</v>
      </c>
      <c r="G1294" s="60"/>
      <c r="H1294" s="61"/>
    </row>
    <row r="1295" spans="1:8" ht="12.75">
      <c r="A1295" s="24" t="s">
        <v>60</v>
      </c>
      <c r="B1295" s="52" t="s">
        <v>1616</v>
      </c>
      <c r="C1295" s="53" t="s">
        <v>1446</v>
      </c>
      <c r="D1295" s="54" t="s">
        <v>1447</v>
      </c>
      <c r="E1295" s="55">
        <v>0</v>
      </c>
      <c r="F1295" s="56">
        <v>13358</v>
      </c>
      <c r="G1295" s="55">
        <f>F1295-E1295</f>
        <v>13358</v>
      </c>
      <c r="H1295" s="56" t="str">
        <f>IF(E1295=0,"***",F1295/E1295)</f>
        <v>***</v>
      </c>
    </row>
    <row r="1296" spans="1:8" ht="12.75">
      <c r="A1296" s="24" t="s">
        <v>60</v>
      </c>
      <c r="B1296" s="57"/>
      <c r="C1296" s="58"/>
      <c r="D1296" s="59" t="s">
        <v>903</v>
      </c>
      <c r="E1296" s="60"/>
      <c r="F1296" s="61">
        <v>13358</v>
      </c>
      <c r="G1296" s="60"/>
      <c r="H1296" s="61"/>
    </row>
    <row r="1297" spans="1:8" ht="12.75">
      <c r="A1297" s="24" t="s">
        <v>60</v>
      </c>
      <c r="B1297" s="52" t="s">
        <v>1617</v>
      </c>
      <c r="C1297" s="53" t="s">
        <v>1446</v>
      </c>
      <c r="D1297" s="54" t="s">
        <v>1447</v>
      </c>
      <c r="E1297" s="55">
        <v>0</v>
      </c>
      <c r="F1297" s="56">
        <v>7119</v>
      </c>
      <c r="G1297" s="55">
        <f>F1297-E1297</f>
        <v>7119</v>
      </c>
      <c r="H1297" s="56" t="str">
        <f>IF(E1297=0,"***",F1297/E1297)</f>
        <v>***</v>
      </c>
    </row>
    <row r="1298" spans="1:8" ht="12.75">
      <c r="A1298" s="24" t="s">
        <v>60</v>
      </c>
      <c r="B1298" s="57"/>
      <c r="C1298" s="58"/>
      <c r="D1298" s="59" t="s">
        <v>903</v>
      </c>
      <c r="E1298" s="60"/>
      <c r="F1298" s="61">
        <v>7119</v>
      </c>
      <c r="G1298" s="60"/>
      <c r="H1298" s="61"/>
    </row>
    <row r="1299" spans="1:8" ht="12.75">
      <c r="A1299" s="24" t="s">
        <v>60</v>
      </c>
      <c r="B1299" s="52" t="s">
        <v>1618</v>
      </c>
      <c r="C1299" s="53" t="s">
        <v>1446</v>
      </c>
      <c r="D1299" s="54" t="s">
        <v>1447</v>
      </c>
      <c r="E1299" s="55">
        <v>0</v>
      </c>
      <c r="F1299" s="56">
        <v>10283</v>
      </c>
      <c r="G1299" s="55">
        <f>F1299-E1299</f>
        <v>10283</v>
      </c>
      <c r="H1299" s="56" t="str">
        <f>IF(E1299=0,"***",F1299/E1299)</f>
        <v>***</v>
      </c>
    </row>
    <row r="1300" spans="1:8" ht="12.75">
      <c r="A1300" s="24" t="s">
        <v>60</v>
      </c>
      <c r="B1300" s="57"/>
      <c r="C1300" s="58"/>
      <c r="D1300" s="59" t="s">
        <v>903</v>
      </c>
      <c r="E1300" s="60"/>
      <c r="F1300" s="61">
        <v>10283</v>
      </c>
      <c r="G1300" s="60"/>
      <c r="H1300" s="61"/>
    </row>
    <row r="1301" spans="1:8" ht="12.75">
      <c r="A1301" s="24" t="s">
        <v>60</v>
      </c>
      <c r="B1301" s="52" t="s">
        <v>1619</v>
      </c>
      <c r="C1301" s="53" t="s">
        <v>1446</v>
      </c>
      <c r="D1301" s="54" t="s">
        <v>1447</v>
      </c>
      <c r="E1301" s="55">
        <v>0</v>
      </c>
      <c r="F1301" s="56">
        <v>12751</v>
      </c>
      <c r="G1301" s="55">
        <f>F1301-E1301</f>
        <v>12751</v>
      </c>
      <c r="H1301" s="56" t="str">
        <f>IF(E1301=0,"***",F1301/E1301)</f>
        <v>***</v>
      </c>
    </row>
    <row r="1302" spans="1:8" ht="12.75">
      <c r="A1302" s="24" t="s">
        <v>60</v>
      </c>
      <c r="B1302" s="57"/>
      <c r="C1302" s="58"/>
      <c r="D1302" s="59" t="s">
        <v>903</v>
      </c>
      <c r="E1302" s="60"/>
      <c r="F1302" s="61">
        <v>12751</v>
      </c>
      <c r="G1302" s="60"/>
      <c r="H1302" s="61"/>
    </row>
    <row r="1303" spans="1:8" ht="12.75">
      <c r="A1303" s="24" t="s">
        <v>60</v>
      </c>
      <c r="B1303" s="52" t="s">
        <v>1620</v>
      </c>
      <c r="C1303" s="53" t="s">
        <v>1446</v>
      </c>
      <c r="D1303" s="54" t="s">
        <v>1447</v>
      </c>
      <c r="E1303" s="55">
        <v>0</v>
      </c>
      <c r="F1303" s="56">
        <v>11272</v>
      </c>
      <c r="G1303" s="55">
        <f>F1303-E1303</f>
        <v>11272</v>
      </c>
      <c r="H1303" s="56" t="str">
        <f>IF(E1303=0,"***",F1303/E1303)</f>
        <v>***</v>
      </c>
    </row>
    <row r="1304" spans="1:8" ht="12.75">
      <c r="A1304" s="24" t="s">
        <v>60</v>
      </c>
      <c r="B1304" s="57"/>
      <c r="C1304" s="58"/>
      <c r="D1304" s="59" t="s">
        <v>903</v>
      </c>
      <c r="E1304" s="60"/>
      <c r="F1304" s="61">
        <v>11272</v>
      </c>
      <c r="G1304" s="60"/>
      <c r="H1304" s="61"/>
    </row>
    <row r="1305" spans="1:8" ht="12.75">
      <c r="A1305" s="24" t="s">
        <v>60</v>
      </c>
      <c r="B1305" s="52" t="s">
        <v>1621</v>
      </c>
      <c r="C1305" s="53" t="s">
        <v>1446</v>
      </c>
      <c r="D1305" s="54" t="s">
        <v>1447</v>
      </c>
      <c r="E1305" s="55">
        <v>0</v>
      </c>
      <c r="F1305" s="56">
        <v>19289</v>
      </c>
      <c r="G1305" s="55">
        <f>F1305-E1305</f>
        <v>19289</v>
      </c>
      <c r="H1305" s="56" t="str">
        <f>IF(E1305=0,"***",F1305/E1305)</f>
        <v>***</v>
      </c>
    </row>
    <row r="1306" spans="1:8" ht="12.75">
      <c r="A1306" s="24" t="s">
        <v>60</v>
      </c>
      <c r="B1306" s="57"/>
      <c r="C1306" s="58"/>
      <c r="D1306" s="59" t="s">
        <v>903</v>
      </c>
      <c r="E1306" s="60"/>
      <c r="F1306" s="61">
        <v>19289</v>
      </c>
      <c r="G1306" s="60"/>
      <c r="H1306" s="61"/>
    </row>
    <row r="1307" spans="1:8" ht="12.75">
      <c r="A1307" s="24" t="s">
        <v>60</v>
      </c>
      <c r="B1307" s="52" t="s">
        <v>1622</v>
      </c>
      <c r="C1307" s="53" t="s">
        <v>1446</v>
      </c>
      <c r="D1307" s="54" t="s">
        <v>1447</v>
      </c>
      <c r="E1307" s="55">
        <v>0</v>
      </c>
      <c r="F1307" s="56">
        <v>12998</v>
      </c>
      <c r="G1307" s="55">
        <f>F1307-E1307</f>
        <v>12998</v>
      </c>
      <c r="H1307" s="56" t="str">
        <f>IF(E1307=0,"***",F1307/E1307)</f>
        <v>***</v>
      </c>
    </row>
    <row r="1308" spans="1:8" ht="12.75">
      <c r="A1308" s="24" t="s">
        <v>60</v>
      </c>
      <c r="B1308" s="57"/>
      <c r="C1308" s="58"/>
      <c r="D1308" s="59" t="s">
        <v>903</v>
      </c>
      <c r="E1308" s="60"/>
      <c r="F1308" s="61">
        <v>12998</v>
      </c>
      <c r="G1308" s="60"/>
      <c r="H1308" s="61"/>
    </row>
    <row r="1309" spans="1:8" ht="12.75">
      <c r="A1309" s="24" t="s">
        <v>60</v>
      </c>
      <c r="B1309" s="52" t="s">
        <v>1623</v>
      </c>
      <c r="C1309" s="53" t="s">
        <v>1446</v>
      </c>
      <c r="D1309" s="54" t="s">
        <v>1447</v>
      </c>
      <c r="E1309" s="55">
        <v>0</v>
      </c>
      <c r="F1309" s="56">
        <v>29962</v>
      </c>
      <c r="G1309" s="55">
        <f>F1309-E1309</f>
        <v>29962</v>
      </c>
      <c r="H1309" s="56" t="str">
        <f>IF(E1309=0,"***",F1309/E1309)</f>
        <v>***</v>
      </c>
    </row>
    <row r="1310" spans="1:8" ht="12.75">
      <c r="A1310" s="24" t="s">
        <v>60</v>
      </c>
      <c r="B1310" s="57"/>
      <c r="C1310" s="58"/>
      <c r="D1310" s="59" t="s">
        <v>903</v>
      </c>
      <c r="E1310" s="60"/>
      <c r="F1310" s="61">
        <v>29962</v>
      </c>
      <c r="G1310" s="60"/>
      <c r="H1310" s="61"/>
    </row>
    <row r="1311" spans="1:8" ht="12.75">
      <c r="A1311" s="24" t="s">
        <v>60</v>
      </c>
      <c r="B1311" s="52" t="s">
        <v>1624</v>
      </c>
      <c r="C1311" s="53" t="s">
        <v>1446</v>
      </c>
      <c r="D1311" s="54" t="s">
        <v>1447</v>
      </c>
      <c r="E1311" s="55">
        <v>0</v>
      </c>
      <c r="F1311" s="56">
        <v>7168</v>
      </c>
      <c r="G1311" s="55">
        <f>F1311-E1311</f>
        <v>7168</v>
      </c>
      <c r="H1311" s="56" t="str">
        <f>IF(E1311=0,"***",F1311/E1311)</f>
        <v>***</v>
      </c>
    </row>
    <row r="1312" spans="1:8" ht="12.75">
      <c r="A1312" s="24" t="s">
        <v>60</v>
      </c>
      <c r="B1312" s="57"/>
      <c r="C1312" s="58"/>
      <c r="D1312" s="59" t="s">
        <v>903</v>
      </c>
      <c r="E1312" s="60"/>
      <c r="F1312" s="61">
        <v>7168</v>
      </c>
      <c r="G1312" s="60"/>
      <c r="H1312" s="61"/>
    </row>
    <row r="1313" spans="1:8" ht="12.75">
      <c r="A1313" s="24" t="s">
        <v>60</v>
      </c>
      <c r="B1313" s="52" t="s">
        <v>1625</v>
      </c>
      <c r="C1313" s="53" t="s">
        <v>1446</v>
      </c>
      <c r="D1313" s="54" t="s">
        <v>1447</v>
      </c>
      <c r="E1313" s="55">
        <v>0</v>
      </c>
      <c r="F1313" s="56">
        <v>19298</v>
      </c>
      <c r="G1313" s="55">
        <f>F1313-E1313</f>
        <v>19298</v>
      </c>
      <c r="H1313" s="56" t="str">
        <f>IF(E1313=0,"***",F1313/E1313)</f>
        <v>***</v>
      </c>
    </row>
    <row r="1314" spans="1:8" ht="12.75">
      <c r="A1314" s="24" t="s">
        <v>60</v>
      </c>
      <c r="B1314" s="57"/>
      <c r="C1314" s="58"/>
      <c r="D1314" s="59" t="s">
        <v>903</v>
      </c>
      <c r="E1314" s="60"/>
      <c r="F1314" s="61">
        <v>19298</v>
      </c>
      <c r="G1314" s="60"/>
      <c r="H1314" s="61"/>
    </row>
    <row r="1315" spans="1:8" ht="12.75">
      <c r="A1315" s="24" t="s">
        <v>60</v>
      </c>
      <c r="B1315" s="52" t="s">
        <v>1626</v>
      </c>
      <c r="C1315" s="53" t="s">
        <v>1446</v>
      </c>
      <c r="D1315" s="54" t="s">
        <v>1447</v>
      </c>
      <c r="E1315" s="55">
        <v>0</v>
      </c>
      <c r="F1315" s="56">
        <v>14767</v>
      </c>
      <c r="G1315" s="55">
        <f>F1315-E1315</f>
        <v>14767</v>
      </c>
      <c r="H1315" s="56" t="str">
        <f>IF(E1315=0,"***",F1315/E1315)</f>
        <v>***</v>
      </c>
    </row>
    <row r="1316" spans="1:8" ht="12.75">
      <c r="A1316" s="24" t="s">
        <v>60</v>
      </c>
      <c r="B1316" s="57"/>
      <c r="C1316" s="58"/>
      <c r="D1316" s="59" t="s">
        <v>903</v>
      </c>
      <c r="E1316" s="60"/>
      <c r="F1316" s="61">
        <v>14767</v>
      </c>
      <c r="G1316" s="60"/>
      <c r="H1316" s="61"/>
    </row>
    <row r="1317" spans="1:8" ht="12.75">
      <c r="A1317" s="24" t="s">
        <v>60</v>
      </c>
      <c r="B1317" s="52" t="s">
        <v>1627</v>
      </c>
      <c r="C1317" s="53" t="s">
        <v>1446</v>
      </c>
      <c r="D1317" s="54" t="s">
        <v>1447</v>
      </c>
      <c r="E1317" s="55">
        <v>0</v>
      </c>
      <c r="F1317" s="56">
        <v>9548</v>
      </c>
      <c r="G1317" s="55">
        <f>F1317-E1317</f>
        <v>9548</v>
      </c>
      <c r="H1317" s="56" t="str">
        <f>IF(E1317=0,"***",F1317/E1317)</f>
        <v>***</v>
      </c>
    </row>
    <row r="1318" spans="1:8" ht="12.75">
      <c r="A1318" s="24" t="s">
        <v>60</v>
      </c>
      <c r="B1318" s="57"/>
      <c r="C1318" s="58"/>
      <c r="D1318" s="59" t="s">
        <v>903</v>
      </c>
      <c r="E1318" s="60"/>
      <c r="F1318" s="61">
        <v>9548</v>
      </c>
      <c r="G1318" s="60"/>
      <c r="H1318" s="61"/>
    </row>
    <row r="1319" spans="1:8" ht="12.75">
      <c r="A1319" s="24" t="s">
        <v>60</v>
      </c>
      <c r="B1319" s="52" t="s">
        <v>1628</v>
      </c>
      <c r="C1319" s="53" t="s">
        <v>1446</v>
      </c>
      <c r="D1319" s="54" t="s">
        <v>1447</v>
      </c>
      <c r="E1319" s="55">
        <v>0</v>
      </c>
      <c r="F1319" s="56">
        <v>7858</v>
      </c>
      <c r="G1319" s="55">
        <f>F1319-E1319</f>
        <v>7858</v>
      </c>
      <c r="H1319" s="56" t="str">
        <f>IF(E1319=0,"***",F1319/E1319)</f>
        <v>***</v>
      </c>
    </row>
    <row r="1320" spans="1:8" ht="12.75">
      <c r="A1320" s="24" t="s">
        <v>60</v>
      </c>
      <c r="B1320" s="57"/>
      <c r="C1320" s="58"/>
      <c r="D1320" s="59" t="s">
        <v>903</v>
      </c>
      <c r="E1320" s="60"/>
      <c r="F1320" s="61">
        <v>7858</v>
      </c>
      <c r="G1320" s="60"/>
      <c r="H1320" s="61"/>
    </row>
    <row r="1321" spans="1:8" ht="12.75">
      <c r="A1321" s="24" t="s">
        <v>60</v>
      </c>
      <c r="B1321" s="52" t="s">
        <v>1629</v>
      </c>
      <c r="C1321" s="53" t="s">
        <v>1446</v>
      </c>
      <c r="D1321" s="54" t="s">
        <v>1447</v>
      </c>
      <c r="E1321" s="55">
        <v>0</v>
      </c>
      <c r="F1321" s="56">
        <v>11349</v>
      </c>
      <c r="G1321" s="55">
        <f>F1321-E1321</f>
        <v>11349</v>
      </c>
      <c r="H1321" s="56" t="str">
        <f>IF(E1321=0,"***",F1321/E1321)</f>
        <v>***</v>
      </c>
    </row>
    <row r="1322" spans="1:8" ht="12.75">
      <c r="A1322" s="24" t="s">
        <v>60</v>
      </c>
      <c r="B1322" s="57"/>
      <c r="C1322" s="58"/>
      <c r="D1322" s="59" t="s">
        <v>903</v>
      </c>
      <c r="E1322" s="60"/>
      <c r="F1322" s="61">
        <v>11349</v>
      </c>
      <c r="G1322" s="60"/>
      <c r="H1322" s="61"/>
    </row>
    <row r="1323" spans="1:8" ht="12.75">
      <c r="A1323" s="24" t="s">
        <v>60</v>
      </c>
      <c r="B1323" s="52" t="s">
        <v>1630</v>
      </c>
      <c r="C1323" s="53" t="s">
        <v>1446</v>
      </c>
      <c r="D1323" s="54" t="s">
        <v>1447</v>
      </c>
      <c r="E1323" s="55">
        <v>0</v>
      </c>
      <c r="F1323" s="56">
        <v>16119</v>
      </c>
      <c r="G1323" s="55">
        <f>F1323-E1323</f>
        <v>16119</v>
      </c>
      <c r="H1323" s="56" t="str">
        <f>IF(E1323=0,"***",F1323/E1323)</f>
        <v>***</v>
      </c>
    </row>
    <row r="1324" spans="1:8" ht="12.75">
      <c r="A1324" s="24" t="s">
        <v>60</v>
      </c>
      <c r="B1324" s="57"/>
      <c r="C1324" s="58"/>
      <c r="D1324" s="59" t="s">
        <v>903</v>
      </c>
      <c r="E1324" s="60"/>
      <c r="F1324" s="61">
        <v>16119</v>
      </c>
      <c r="G1324" s="60"/>
      <c r="H1324" s="61"/>
    </row>
    <row r="1325" spans="1:8" ht="12.75">
      <c r="A1325" s="24" t="s">
        <v>60</v>
      </c>
      <c r="B1325" s="52" t="s">
        <v>1631</v>
      </c>
      <c r="C1325" s="53" t="s">
        <v>1446</v>
      </c>
      <c r="D1325" s="54" t="s">
        <v>1447</v>
      </c>
      <c r="E1325" s="55">
        <v>0</v>
      </c>
      <c r="F1325" s="56">
        <v>11599</v>
      </c>
      <c r="G1325" s="55">
        <f>F1325-E1325</f>
        <v>11599</v>
      </c>
      <c r="H1325" s="56" t="str">
        <f>IF(E1325=0,"***",F1325/E1325)</f>
        <v>***</v>
      </c>
    </row>
    <row r="1326" spans="1:8" ht="12.75">
      <c r="A1326" s="24" t="s">
        <v>60</v>
      </c>
      <c r="B1326" s="57"/>
      <c r="C1326" s="58"/>
      <c r="D1326" s="59" t="s">
        <v>903</v>
      </c>
      <c r="E1326" s="60"/>
      <c r="F1326" s="61">
        <v>11599</v>
      </c>
      <c r="G1326" s="60"/>
      <c r="H1326" s="61"/>
    </row>
    <row r="1327" spans="1:8" ht="12.75">
      <c r="A1327" s="24" t="s">
        <v>60</v>
      </c>
      <c r="B1327" s="52" t="s">
        <v>1632</v>
      </c>
      <c r="C1327" s="53" t="s">
        <v>1446</v>
      </c>
      <c r="D1327" s="54" t="s">
        <v>1447</v>
      </c>
      <c r="E1327" s="55">
        <v>0</v>
      </c>
      <c r="F1327" s="56">
        <v>9255</v>
      </c>
      <c r="G1327" s="55">
        <f>F1327-E1327</f>
        <v>9255</v>
      </c>
      <c r="H1327" s="56" t="str">
        <f>IF(E1327=0,"***",F1327/E1327)</f>
        <v>***</v>
      </c>
    </row>
    <row r="1328" spans="1:8" ht="12.75">
      <c r="A1328" s="24" t="s">
        <v>60</v>
      </c>
      <c r="B1328" s="57"/>
      <c r="C1328" s="58"/>
      <c r="D1328" s="59" t="s">
        <v>903</v>
      </c>
      <c r="E1328" s="60"/>
      <c r="F1328" s="61">
        <v>9255</v>
      </c>
      <c r="G1328" s="60"/>
      <c r="H1328" s="61"/>
    </row>
    <row r="1329" spans="1:8" ht="12.75">
      <c r="A1329" s="24" t="s">
        <v>60</v>
      </c>
      <c r="B1329" s="52" t="s">
        <v>1633</v>
      </c>
      <c r="C1329" s="53" t="s">
        <v>1446</v>
      </c>
      <c r="D1329" s="54" t="s">
        <v>1447</v>
      </c>
      <c r="E1329" s="55">
        <v>0</v>
      </c>
      <c r="F1329" s="56">
        <v>16173</v>
      </c>
      <c r="G1329" s="55">
        <f>F1329-E1329</f>
        <v>16173</v>
      </c>
      <c r="H1329" s="56" t="str">
        <f>IF(E1329=0,"***",F1329/E1329)</f>
        <v>***</v>
      </c>
    </row>
    <row r="1330" spans="1:8" ht="12.75">
      <c r="A1330" s="24" t="s">
        <v>60</v>
      </c>
      <c r="B1330" s="57"/>
      <c r="C1330" s="58"/>
      <c r="D1330" s="59" t="s">
        <v>903</v>
      </c>
      <c r="E1330" s="60"/>
      <c r="F1330" s="61">
        <v>16173</v>
      </c>
      <c r="G1330" s="60"/>
      <c r="H1330" s="61"/>
    </row>
    <row r="1331" spans="1:8" ht="12.75">
      <c r="A1331" s="24" t="s">
        <v>60</v>
      </c>
      <c r="B1331" s="52" t="s">
        <v>1634</v>
      </c>
      <c r="C1331" s="53" t="s">
        <v>1498</v>
      </c>
      <c r="D1331" s="54" t="s">
        <v>1499</v>
      </c>
      <c r="E1331" s="55">
        <v>0</v>
      </c>
      <c r="F1331" s="56">
        <v>7299</v>
      </c>
      <c r="G1331" s="55">
        <f>F1331-E1331</f>
        <v>7299</v>
      </c>
      <c r="H1331" s="56" t="str">
        <f>IF(E1331=0,"***",F1331/E1331)</f>
        <v>***</v>
      </c>
    </row>
    <row r="1332" spans="1:8" ht="12.75">
      <c r="A1332" s="24" t="s">
        <v>60</v>
      </c>
      <c r="B1332" s="57"/>
      <c r="C1332" s="58"/>
      <c r="D1332" s="59" t="s">
        <v>903</v>
      </c>
      <c r="E1332" s="60"/>
      <c r="F1332" s="61">
        <v>7299</v>
      </c>
      <c r="G1332" s="60"/>
      <c r="H1332" s="61"/>
    </row>
    <row r="1333" spans="1:8" ht="12.75">
      <c r="A1333" s="24" t="s">
        <v>60</v>
      </c>
      <c r="B1333" s="52" t="s">
        <v>1635</v>
      </c>
      <c r="C1333" s="53" t="s">
        <v>1446</v>
      </c>
      <c r="D1333" s="54" t="s">
        <v>1447</v>
      </c>
      <c r="E1333" s="55">
        <v>0</v>
      </c>
      <c r="F1333" s="56">
        <v>23860</v>
      </c>
      <c r="G1333" s="55">
        <f>F1333-E1333</f>
        <v>23860</v>
      </c>
      <c r="H1333" s="56" t="str">
        <f>IF(E1333=0,"***",F1333/E1333)</f>
        <v>***</v>
      </c>
    </row>
    <row r="1334" spans="1:8" ht="12.75">
      <c r="A1334" s="24" t="s">
        <v>60</v>
      </c>
      <c r="B1334" s="57"/>
      <c r="C1334" s="58"/>
      <c r="D1334" s="59" t="s">
        <v>903</v>
      </c>
      <c r="E1334" s="60"/>
      <c r="F1334" s="61">
        <v>23860</v>
      </c>
      <c r="G1334" s="60"/>
      <c r="H1334" s="61"/>
    </row>
    <row r="1335" spans="1:8" ht="12.75">
      <c r="A1335" s="24" t="s">
        <v>60</v>
      </c>
      <c r="B1335" s="52" t="s">
        <v>1636</v>
      </c>
      <c r="C1335" s="53" t="s">
        <v>1446</v>
      </c>
      <c r="D1335" s="54" t="s">
        <v>1447</v>
      </c>
      <c r="E1335" s="55">
        <v>0</v>
      </c>
      <c r="F1335" s="56">
        <v>14962</v>
      </c>
      <c r="G1335" s="55">
        <f>F1335-E1335</f>
        <v>14962</v>
      </c>
      <c r="H1335" s="56" t="str">
        <f>IF(E1335=0,"***",F1335/E1335)</f>
        <v>***</v>
      </c>
    </row>
    <row r="1336" spans="1:8" ht="12.75">
      <c r="A1336" s="24" t="s">
        <v>60</v>
      </c>
      <c r="B1336" s="57"/>
      <c r="C1336" s="58"/>
      <c r="D1336" s="59" t="s">
        <v>903</v>
      </c>
      <c r="E1336" s="60"/>
      <c r="F1336" s="61">
        <v>14962</v>
      </c>
      <c r="G1336" s="60"/>
      <c r="H1336" s="61"/>
    </row>
    <row r="1337" spans="1:8" ht="12.75">
      <c r="A1337" s="24" t="s">
        <v>60</v>
      </c>
      <c r="B1337" s="52" t="s">
        <v>1637</v>
      </c>
      <c r="C1337" s="53" t="s">
        <v>1446</v>
      </c>
      <c r="D1337" s="54" t="s">
        <v>1447</v>
      </c>
      <c r="E1337" s="55">
        <v>0</v>
      </c>
      <c r="F1337" s="56">
        <v>13660</v>
      </c>
      <c r="G1337" s="55">
        <f>F1337-E1337</f>
        <v>13660</v>
      </c>
      <c r="H1337" s="56" t="str">
        <f>IF(E1337=0,"***",F1337/E1337)</f>
        <v>***</v>
      </c>
    </row>
    <row r="1338" spans="1:8" ht="12.75">
      <c r="A1338" s="24" t="s">
        <v>60</v>
      </c>
      <c r="B1338" s="57"/>
      <c r="C1338" s="58"/>
      <c r="D1338" s="59" t="s">
        <v>903</v>
      </c>
      <c r="E1338" s="60"/>
      <c r="F1338" s="61">
        <v>13660</v>
      </c>
      <c r="G1338" s="60"/>
      <c r="H1338" s="61"/>
    </row>
    <row r="1339" spans="1:8" ht="12.75">
      <c r="A1339" s="24" t="s">
        <v>60</v>
      </c>
      <c r="B1339" s="52" t="s">
        <v>1638</v>
      </c>
      <c r="C1339" s="53" t="s">
        <v>981</v>
      </c>
      <c r="D1339" s="54" t="s">
        <v>982</v>
      </c>
      <c r="E1339" s="55">
        <v>0</v>
      </c>
      <c r="F1339" s="56">
        <v>13089</v>
      </c>
      <c r="G1339" s="55">
        <f>F1339-E1339</f>
        <v>13089</v>
      </c>
      <c r="H1339" s="56" t="str">
        <f>IF(E1339=0,"***",F1339/E1339)</f>
        <v>***</v>
      </c>
    </row>
    <row r="1340" spans="1:8" ht="12.75">
      <c r="A1340" s="24" t="s">
        <v>60</v>
      </c>
      <c r="B1340" s="57"/>
      <c r="C1340" s="58"/>
      <c r="D1340" s="59" t="s">
        <v>903</v>
      </c>
      <c r="E1340" s="60"/>
      <c r="F1340" s="61">
        <v>11769</v>
      </c>
      <c r="G1340" s="60"/>
      <c r="H1340" s="61"/>
    </row>
    <row r="1341" spans="1:8" ht="12.75">
      <c r="A1341" s="24" t="s">
        <v>60</v>
      </c>
      <c r="B1341" s="57"/>
      <c r="C1341" s="58"/>
      <c r="D1341" s="59" t="s">
        <v>2097</v>
      </c>
      <c r="E1341" s="60"/>
      <c r="F1341" s="61">
        <v>1320</v>
      </c>
      <c r="G1341" s="60"/>
      <c r="H1341" s="61"/>
    </row>
    <row r="1342" spans="1:8" ht="12.75">
      <c r="A1342" s="24" t="s">
        <v>60</v>
      </c>
      <c r="B1342" s="52" t="s">
        <v>1639</v>
      </c>
      <c r="C1342" s="53" t="s">
        <v>1446</v>
      </c>
      <c r="D1342" s="54" t="s">
        <v>1447</v>
      </c>
      <c r="E1342" s="55">
        <v>0</v>
      </c>
      <c r="F1342" s="56">
        <v>9326</v>
      </c>
      <c r="G1342" s="55">
        <f>F1342-E1342</f>
        <v>9326</v>
      </c>
      <c r="H1342" s="56" t="str">
        <f>IF(E1342=0,"***",F1342/E1342)</f>
        <v>***</v>
      </c>
    </row>
    <row r="1343" spans="1:8" ht="12.75">
      <c r="A1343" s="24" t="s">
        <v>60</v>
      </c>
      <c r="B1343" s="57"/>
      <c r="C1343" s="58"/>
      <c r="D1343" s="59" t="s">
        <v>903</v>
      </c>
      <c r="E1343" s="60"/>
      <c r="F1343" s="61">
        <v>9326</v>
      </c>
      <c r="G1343" s="60"/>
      <c r="H1343" s="61"/>
    </row>
    <row r="1344" spans="1:8" ht="12.75">
      <c r="A1344" s="24" t="s">
        <v>60</v>
      </c>
      <c r="B1344" s="52" t="s">
        <v>1640</v>
      </c>
      <c r="C1344" s="53" t="s">
        <v>1498</v>
      </c>
      <c r="D1344" s="54" t="s">
        <v>1499</v>
      </c>
      <c r="E1344" s="55">
        <v>0</v>
      </c>
      <c r="F1344" s="56">
        <v>5366</v>
      </c>
      <c r="G1344" s="55">
        <f>F1344-E1344</f>
        <v>5366</v>
      </c>
      <c r="H1344" s="56" t="str">
        <f>IF(E1344=0,"***",F1344/E1344)</f>
        <v>***</v>
      </c>
    </row>
    <row r="1345" spans="1:8" ht="12.75">
      <c r="A1345" s="24" t="s">
        <v>60</v>
      </c>
      <c r="B1345" s="57"/>
      <c r="C1345" s="58"/>
      <c r="D1345" s="59" t="s">
        <v>903</v>
      </c>
      <c r="E1345" s="60"/>
      <c r="F1345" s="61">
        <v>5366</v>
      </c>
      <c r="G1345" s="60"/>
      <c r="H1345" s="61"/>
    </row>
    <row r="1346" spans="1:8" ht="12.75">
      <c r="A1346" s="24" t="s">
        <v>60</v>
      </c>
      <c r="B1346" s="52" t="s">
        <v>1641</v>
      </c>
      <c r="C1346" s="53" t="s">
        <v>1446</v>
      </c>
      <c r="D1346" s="54" t="s">
        <v>1447</v>
      </c>
      <c r="E1346" s="55">
        <v>0</v>
      </c>
      <c r="F1346" s="56">
        <v>11722</v>
      </c>
      <c r="G1346" s="55">
        <f>F1346-E1346</f>
        <v>11722</v>
      </c>
      <c r="H1346" s="56" t="str">
        <f>IF(E1346=0,"***",F1346/E1346)</f>
        <v>***</v>
      </c>
    </row>
    <row r="1347" spans="1:8" ht="12.75">
      <c r="A1347" s="24" t="s">
        <v>60</v>
      </c>
      <c r="B1347" s="57"/>
      <c r="C1347" s="58"/>
      <c r="D1347" s="59" t="s">
        <v>903</v>
      </c>
      <c r="E1347" s="60"/>
      <c r="F1347" s="61">
        <v>11722</v>
      </c>
      <c r="G1347" s="60"/>
      <c r="H1347" s="61"/>
    </row>
    <row r="1348" spans="1:8" ht="12.75">
      <c r="A1348" s="24" t="s">
        <v>60</v>
      </c>
      <c r="B1348" s="52" t="s">
        <v>1642</v>
      </c>
      <c r="C1348" s="53" t="s">
        <v>981</v>
      </c>
      <c r="D1348" s="54" t="s">
        <v>982</v>
      </c>
      <c r="E1348" s="55">
        <v>0</v>
      </c>
      <c r="F1348" s="56">
        <v>15653</v>
      </c>
      <c r="G1348" s="55">
        <f>F1348-E1348</f>
        <v>15653</v>
      </c>
      <c r="H1348" s="56" t="str">
        <f>IF(E1348=0,"***",F1348/E1348)</f>
        <v>***</v>
      </c>
    </row>
    <row r="1349" spans="1:8" ht="12.75">
      <c r="A1349" s="24" t="s">
        <v>60</v>
      </c>
      <c r="B1349" s="57"/>
      <c r="C1349" s="58"/>
      <c r="D1349" s="59" t="s">
        <v>903</v>
      </c>
      <c r="E1349" s="60"/>
      <c r="F1349" s="61">
        <v>14003</v>
      </c>
      <c r="G1349" s="60"/>
      <c r="H1349" s="61"/>
    </row>
    <row r="1350" spans="1:8" ht="12.75">
      <c r="A1350" s="24" t="s">
        <v>60</v>
      </c>
      <c r="B1350" s="57"/>
      <c r="C1350" s="58"/>
      <c r="D1350" s="59" t="s">
        <v>2097</v>
      </c>
      <c r="E1350" s="60"/>
      <c r="F1350" s="61">
        <v>1650</v>
      </c>
      <c r="G1350" s="60"/>
      <c r="H1350" s="61"/>
    </row>
    <row r="1351" spans="1:8" ht="12.75">
      <c r="A1351" s="24" t="s">
        <v>60</v>
      </c>
      <c r="B1351" s="52" t="s">
        <v>1643</v>
      </c>
      <c r="C1351" s="53" t="s">
        <v>981</v>
      </c>
      <c r="D1351" s="54" t="s">
        <v>982</v>
      </c>
      <c r="E1351" s="55">
        <v>0</v>
      </c>
      <c r="F1351" s="56">
        <v>10908</v>
      </c>
      <c r="G1351" s="55">
        <f>F1351-E1351</f>
        <v>10908</v>
      </c>
      <c r="H1351" s="56" t="str">
        <f>IF(E1351=0,"***",F1351/E1351)</f>
        <v>***</v>
      </c>
    </row>
    <row r="1352" spans="1:8" ht="12.75">
      <c r="A1352" s="24" t="s">
        <v>60</v>
      </c>
      <c r="B1352" s="57"/>
      <c r="C1352" s="58"/>
      <c r="D1352" s="59" t="s">
        <v>903</v>
      </c>
      <c r="E1352" s="60"/>
      <c r="F1352" s="61">
        <v>9307</v>
      </c>
      <c r="G1352" s="60"/>
      <c r="H1352" s="61"/>
    </row>
    <row r="1353" spans="1:8" ht="12.75">
      <c r="A1353" s="24" t="s">
        <v>60</v>
      </c>
      <c r="B1353" s="57"/>
      <c r="C1353" s="58"/>
      <c r="D1353" s="59" t="s">
        <v>2097</v>
      </c>
      <c r="E1353" s="60"/>
      <c r="F1353" s="61">
        <v>1601</v>
      </c>
      <c r="G1353" s="60"/>
      <c r="H1353" s="61"/>
    </row>
    <row r="1354" spans="1:8" ht="12.75">
      <c r="A1354" s="24" t="s">
        <v>60</v>
      </c>
      <c r="B1354" s="52" t="s">
        <v>1644</v>
      </c>
      <c r="C1354" s="53" t="s">
        <v>981</v>
      </c>
      <c r="D1354" s="54" t="s">
        <v>982</v>
      </c>
      <c r="E1354" s="55">
        <v>0</v>
      </c>
      <c r="F1354" s="56">
        <v>17160</v>
      </c>
      <c r="G1354" s="55">
        <f>F1354-E1354</f>
        <v>17160</v>
      </c>
      <c r="H1354" s="56" t="str">
        <f>IF(E1354=0,"***",F1354/E1354)</f>
        <v>***</v>
      </c>
    </row>
    <row r="1355" spans="1:8" ht="12.75">
      <c r="A1355" s="24" t="s">
        <v>60</v>
      </c>
      <c r="B1355" s="57"/>
      <c r="C1355" s="58"/>
      <c r="D1355" s="59" t="s">
        <v>903</v>
      </c>
      <c r="E1355" s="60"/>
      <c r="F1355" s="61">
        <v>13980</v>
      </c>
      <c r="G1355" s="60"/>
      <c r="H1355" s="61"/>
    </row>
    <row r="1356" spans="1:8" ht="12.75">
      <c r="A1356" s="24" t="s">
        <v>60</v>
      </c>
      <c r="B1356" s="57"/>
      <c r="C1356" s="58"/>
      <c r="D1356" s="59" t="s">
        <v>2097</v>
      </c>
      <c r="E1356" s="60"/>
      <c r="F1356" s="61">
        <v>3180</v>
      </c>
      <c r="G1356" s="60"/>
      <c r="H1356" s="61"/>
    </row>
    <row r="1357" spans="1:8" ht="12.75">
      <c r="A1357" s="24" t="s">
        <v>60</v>
      </c>
      <c r="B1357" s="52" t="s">
        <v>1645</v>
      </c>
      <c r="C1357" s="53" t="s">
        <v>981</v>
      </c>
      <c r="D1357" s="54" t="s">
        <v>982</v>
      </c>
      <c r="E1357" s="55">
        <v>0</v>
      </c>
      <c r="F1357" s="56">
        <v>10736</v>
      </c>
      <c r="G1357" s="55">
        <f>F1357-E1357</f>
        <v>10736</v>
      </c>
      <c r="H1357" s="56" t="str">
        <f>IF(E1357=0,"***",F1357/E1357)</f>
        <v>***</v>
      </c>
    </row>
    <row r="1358" spans="1:8" ht="12.75">
      <c r="A1358" s="24" t="s">
        <v>60</v>
      </c>
      <c r="B1358" s="57"/>
      <c r="C1358" s="58"/>
      <c r="D1358" s="59" t="s">
        <v>903</v>
      </c>
      <c r="E1358" s="60"/>
      <c r="F1358" s="61">
        <v>9601</v>
      </c>
      <c r="G1358" s="60"/>
      <c r="H1358" s="61"/>
    </row>
    <row r="1359" spans="1:8" ht="12.75">
      <c r="A1359" s="24" t="s">
        <v>60</v>
      </c>
      <c r="B1359" s="57"/>
      <c r="C1359" s="58"/>
      <c r="D1359" s="59" t="s">
        <v>2097</v>
      </c>
      <c r="E1359" s="60"/>
      <c r="F1359" s="61">
        <v>1135</v>
      </c>
      <c r="G1359" s="60"/>
      <c r="H1359" s="61"/>
    </row>
    <row r="1360" spans="1:8" ht="12.75">
      <c r="A1360" s="24" t="s">
        <v>60</v>
      </c>
      <c r="B1360" s="52" t="s">
        <v>1646</v>
      </c>
      <c r="C1360" s="53" t="s">
        <v>981</v>
      </c>
      <c r="D1360" s="54" t="s">
        <v>982</v>
      </c>
      <c r="E1360" s="55">
        <v>0</v>
      </c>
      <c r="F1360" s="56">
        <v>6059</v>
      </c>
      <c r="G1360" s="55">
        <f>F1360-E1360</f>
        <v>6059</v>
      </c>
      <c r="H1360" s="56" t="str">
        <f>IF(E1360=0,"***",F1360/E1360)</f>
        <v>***</v>
      </c>
    </row>
    <row r="1361" spans="1:8" ht="12.75">
      <c r="A1361" s="24" t="s">
        <v>60</v>
      </c>
      <c r="B1361" s="57"/>
      <c r="C1361" s="58"/>
      <c r="D1361" s="59" t="s">
        <v>903</v>
      </c>
      <c r="E1361" s="60"/>
      <c r="F1361" s="61">
        <v>5275</v>
      </c>
      <c r="G1361" s="60"/>
      <c r="H1361" s="61"/>
    </row>
    <row r="1362" spans="1:8" ht="12.75">
      <c r="A1362" s="24" t="s">
        <v>60</v>
      </c>
      <c r="B1362" s="57"/>
      <c r="C1362" s="58"/>
      <c r="D1362" s="59" t="s">
        <v>2097</v>
      </c>
      <c r="E1362" s="60"/>
      <c r="F1362" s="61">
        <v>784</v>
      </c>
      <c r="G1362" s="60"/>
      <c r="H1362" s="61"/>
    </row>
    <row r="1363" spans="1:8" ht="12.75">
      <c r="A1363" s="24" t="s">
        <v>60</v>
      </c>
      <c r="B1363" s="52" t="s">
        <v>1647</v>
      </c>
      <c r="C1363" s="53" t="s">
        <v>981</v>
      </c>
      <c r="D1363" s="54" t="s">
        <v>982</v>
      </c>
      <c r="E1363" s="55">
        <v>0</v>
      </c>
      <c r="F1363" s="56">
        <v>9000</v>
      </c>
      <c r="G1363" s="55">
        <f>F1363-E1363</f>
        <v>9000</v>
      </c>
      <c r="H1363" s="56" t="str">
        <f>IF(E1363=0,"***",F1363/E1363)</f>
        <v>***</v>
      </c>
    </row>
    <row r="1364" spans="1:8" ht="12.75">
      <c r="A1364" s="24" t="s">
        <v>60</v>
      </c>
      <c r="B1364" s="57"/>
      <c r="C1364" s="58"/>
      <c r="D1364" s="59" t="s">
        <v>903</v>
      </c>
      <c r="E1364" s="60"/>
      <c r="F1364" s="61">
        <v>7347</v>
      </c>
      <c r="G1364" s="60"/>
      <c r="H1364" s="61"/>
    </row>
    <row r="1365" spans="1:8" ht="12.75">
      <c r="A1365" s="24" t="s">
        <v>60</v>
      </c>
      <c r="B1365" s="57"/>
      <c r="C1365" s="58"/>
      <c r="D1365" s="59" t="s">
        <v>2097</v>
      </c>
      <c r="E1365" s="60"/>
      <c r="F1365" s="61">
        <v>1653</v>
      </c>
      <c r="G1365" s="60"/>
      <c r="H1365" s="61"/>
    </row>
    <row r="1366" spans="1:8" ht="12.75">
      <c r="A1366" s="24" t="s">
        <v>60</v>
      </c>
      <c r="B1366" s="52" t="s">
        <v>1648</v>
      </c>
      <c r="C1366" s="53" t="s">
        <v>1446</v>
      </c>
      <c r="D1366" s="54" t="s">
        <v>1447</v>
      </c>
      <c r="E1366" s="55">
        <v>0</v>
      </c>
      <c r="F1366" s="56">
        <v>10218</v>
      </c>
      <c r="G1366" s="55">
        <f>F1366-E1366</f>
        <v>10218</v>
      </c>
      <c r="H1366" s="56" t="str">
        <f>IF(E1366=0,"***",F1366/E1366)</f>
        <v>***</v>
      </c>
    </row>
    <row r="1367" spans="1:8" ht="12.75">
      <c r="A1367" s="24" t="s">
        <v>60</v>
      </c>
      <c r="B1367" s="57"/>
      <c r="C1367" s="58"/>
      <c r="D1367" s="59" t="s">
        <v>903</v>
      </c>
      <c r="E1367" s="60"/>
      <c r="F1367" s="61">
        <v>10218</v>
      </c>
      <c r="G1367" s="60"/>
      <c r="H1367" s="61"/>
    </row>
    <row r="1368" spans="1:8" ht="12.75">
      <c r="A1368" s="24" t="s">
        <v>60</v>
      </c>
      <c r="B1368" s="52" t="s">
        <v>1649</v>
      </c>
      <c r="C1368" s="53" t="s">
        <v>981</v>
      </c>
      <c r="D1368" s="54" t="s">
        <v>982</v>
      </c>
      <c r="E1368" s="55">
        <v>0</v>
      </c>
      <c r="F1368" s="56">
        <v>21099</v>
      </c>
      <c r="G1368" s="55">
        <f>F1368-E1368</f>
        <v>21099</v>
      </c>
      <c r="H1368" s="56" t="str">
        <f>IF(E1368=0,"***",F1368/E1368)</f>
        <v>***</v>
      </c>
    </row>
    <row r="1369" spans="1:8" ht="12.75">
      <c r="A1369" s="24" t="s">
        <v>60</v>
      </c>
      <c r="B1369" s="57"/>
      <c r="C1369" s="58"/>
      <c r="D1369" s="59" t="s">
        <v>903</v>
      </c>
      <c r="E1369" s="60"/>
      <c r="F1369" s="61">
        <v>16649</v>
      </c>
      <c r="G1369" s="60"/>
      <c r="H1369" s="61"/>
    </row>
    <row r="1370" spans="1:8" ht="12.75">
      <c r="A1370" s="24" t="s">
        <v>60</v>
      </c>
      <c r="B1370" s="57"/>
      <c r="C1370" s="58"/>
      <c r="D1370" s="59" t="s">
        <v>2097</v>
      </c>
      <c r="E1370" s="60"/>
      <c r="F1370" s="61">
        <v>4450</v>
      </c>
      <c r="G1370" s="60"/>
      <c r="H1370" s="61"/>
    </row>
    <row r="1371" spans="1:8" ht="12.75">
      <c r="A1371" s="24" t="s">
        <v>60</v>
      </c>
      <c r="B1371" s="52" t="s">
        <v>1650</v>
      </c>
      <c r="C1371" s="53" t="s">
        <v>981</v>
      </c>
      <c r="D1371" s="54" t="s">
        <v>982</v>
      </c>
      <c r="E1371" s="55">
        <v>0</v>
      </c>
      <c r="F1371" s="56">
        <v>11963</v>
      </c>
      <c r="G1371" s="55">
        <f>F1371-E1371</f>
        <v>11963</v>
      </c>
      <c r="H1371" s="56" t="str">
        <f>IF(E1371=0,"***",F1371/E1371)</f>
        <v>***</v>
      </c>
    </row>
    <row r="1372" spans="1:8" ht="12.75">
      <c r="A1372" s="24" t="s">
        <v>60</v>
      </c>
      <c r="B1372" s="57"/>
      <c r="C1372" s="58"/>
      <c r="D1372" s="59" t="s">
        <v>903</v>
      </c>
      <c r="E1372" s="60"/>
      <c r="F1372" s="61">
        <v>9430</v>
      </c>
      <c r="G1372" s="60"/>
      <c r="H1372" s="61"/>
    </row>
    <row r="1373" spans="1:8" ht="12.75">
      <c r="A1373" s="24" t="s">
        <v>60</v>
      </c>
      <c r="B1373" s="57"/>
      <c r="C1373" s="58"/>
      <c r="D1373" s="59" t="s">
        <v>2097</v>
      </c>
      <c r="E1373" s="60"/>
      <c r="F1373" s="61">
        <v>2533</v>
      </c>
      <c r="G1373" s="60"/>
      <c r="H1373" s="61"/>
    </row>
    <row r="1374" spans="1:8" ht="12.75">
      <c r="A1374" s="24" t="s">
        <v>60</v>
      </c>
      <c r="B1374" s="52" t="s">
        <v>1651</v>
      </c>
      <c r="C1374" s="53" t="s">
        <v>1446</v>
      </c>
      <c r="D1374" s="54" t="s">
        <v>1447</v>
      </c>
      <c r="E1374" s="55">
        <v>0</v>
      </c>
      <c r="F1374" s="56">
        <v>16250</v>
      </c>
      <c r="G1374" s="55">
        <f>F1374-E1374</f>
        <v>16250</v>
      </c>
      <c r="H1374" s="56" t="str">
        <f>IF(E1374=0,"***",F1374/E1374)</f>
        <v>***</v>
      </c>
    </row>
    <row r="1375" spans="1:8" ht="12.75">
      <c r="A1375" s="24" t="s">
        <v>60</v>
      </c>
      <c r="B1375" s="57"/>
      <c r="C1375" s="58"/>
      <c r="D1375" s="59" t="s">
        <v>903</v>
      </c>
      <c r="E1375" s="60"/>
      <c r="F1375" s="61">
        <v>16250</v>
      </c>
      <c r="G1375" s="60"/>
      <c r="H1375" s="61"/>
    </row>
    <row r="1376" spans="1:8" ht="12.75">
      <c r="A1376" s="24" t="s">
        <v>60</v>
      </c>
      <c r="B1376" s="52" t="s">
        <v>1652</v>
      </c>
      <c r="C1376" s="53" t="s">
        <v>1446</v>
      </c>
      <c r="D1376" s="54" t="s">
        <v>1447</v>
      </c>
      <c r="E1376" s="55">
        <v>0</v>
      </c>
      <c r="F1376" s="56">
        <v>19279</v>
      </c>
      <c r="G1376" s="55">
        <f>F1376-E1376</f>
        <v>19279</v>
      </c>
      <c r="H1376" s="56" t="str">
        <f>IF(E1376=0,"***",F1376/E1376)</f>
        <v>***</v>
      </c>
    </row>
    <row r="1377" spans="1:8" ht="12.75">
      <c r="A1377" s="24" t="s">
        <v>60</v>
      </c>
      <c r="B1377" s="57"/>
      <c r="C1377" s="58"/>
      <c r="D1377" s="59" t="s">
        <v>903</v>
      </c>
      <c r="E1377" s="60"/>
      <c r="F1377" s="61">
        <v>19279</v>
      </c>
      <c r="G1377" s="60"/>
      <c r="H1377" s="61"/>
    </row>
    <row r="1378" spans="1:8" ht="12.75">
      <c r="A1378" s="24" t="s">
        <v>60</v>
      </c>
      <c r="B1378" s="52" t="s">
        <v>1653</v>
      </c>
      <c r="C1378" s="53" t="s">
        <v>981</v>
      </c>
      <c r="D1378" s="54" t="s">
        <v>982</v>
      </c>
      <c r="E1378" s="55">
        <v>0</v>
      </c>
      <c r="F1378" s="56">
        <v>8104</v>
      </c>
      <c r="G1378" s="55">
        <f>F1378-E1378</f>
        <v>8104</v>
      </c>
      <c r="H1378" s="56" t="str">
        <f>IF(E1378=0,"***",F1378/E1378)</f>
        <v>***</v>
      </c>
    </row>
    <row r="1379" spans="1:8" ht="12.75">
      <c r="A1379" s="24" t="s">
        <v>60</v>
      </c>
      <c r="B1379" s="57"/>
      <c r="C1379" s="58"/>
      <c r="D1379" s="59" t="s">
        <v>903</v>
      </c>
      <c r="E1379" s="60"/>
      <c r="F1379" s="61">
        <v>7028</v>
      </c>
      <c r="G1379" s="60"/>
      <c r="H1379" s="61"/>
    </row>
    <row r="1380" spans="1:8" ht="12.75">
      <c r="A1380" s="24" t="s">
        <v>60</v>
      </c>
      <c r="B1380" s="57"/>
      <c r="C1380" s="58"/>
      <c r="D1380" s="59" t="s">
        <v>2097</v>
      </c>
      <c r="E1380" s="60"/>
      <c r="F1380" s="61">
        <v>1076</v>
      </c>
      <c r="G1380" s="60"/>
      <c r="H1380" s="61"/>
    </row>
    <row r="1381" spans="1:8" ht="12.75">
      <c r="A1381" s="24" t="s">
        <v>60</v>
      </c>
      <c r="B1381" s="52" t="s">
        <v>1654</v>
      </c>
      <c r="C1381" s="53" t="s">
        <v>1446</v>
      </c>
      <c r="D1381" s="54" t="s">
        <v>1447</v>
      </c>
      <c r="E1381" s="55">
        <v>0</v>
      </c>
      <c r="F1381" s="56">
        <v>13453</v>
      </c>
      <c r="G1381" s="55">
        <f>F1381-E1381</f>
        <v>13453</v>
      </c>
      <c r="H1381" s="56" t="str">
        <f>IF(E1381=0,"***",F1381/E1381)</f>
        <v>***</v>
      </c>
    </row>
    <row r="1382" spans="1:8" ht="12.75">
      <c r="A1382" s="24" t="s">
        <v>60</v>
      </c>
      <c r="B1382" s="57"/>
      <c r="C1382" s="58"/>
      <c r="D1382" s="59" t="s">
        <v>903</v>
      </c>
      <c r="E1382" s="60"/>
      <c r="F1382" s="61">
        <v>13453</v>
      </c>
      <c r="G1382" s="60"/>
      <c r="H1382" s="61"/>
    </row>
    <row r="1383" spans="1:8" ht="12.75">
      <c r="A1383" s="24" t="s">
        <v>60</v>
      </c>
      <c r="B1383" s="52" t="s">
        <v>1655</v>
      </c>
      <c r="C1383" s="53" t="s">
        <v>981</v>
      </c>
      <c r="D1383" s="54" t="s">
        <v>982</v>
      </c>
      <c r="E1383" s="55">
        <v>0</v>
      </c>
      <c r="F1383" s="56">
        <v>6261</v>
      </c>
      <c r="G1383" s="55">
        <f>F1383-E1383</f>
        <v>6261</v>
      </c>
      <c r="H1383" s="56" t="str">
        <f>IF(E1383=0,"***",F1383/E1383)</f>
        <v>***</v>
      </c>
    </row>
    <row r="1384" spans="1:8" ht="12.75">
      <c r="A1384" s="24" t="s">
        <v>60</v>
      </c>
      <c r="B1384" s="57"/>
      <c r="C1384" s="58"/>
      <c r="D1384" s="59" t="s">
        <v>903</v>
      </c>
      <c r="E1384" s="60"/>
      <c r="F1384" s="61">
        <v>5638</v>
      </c>
      <c r="G1384" s="60"/>
      <c r="H1384" s="61"/>
    </row>
    <row r="1385" spans="1:8" ht="12.75">
      <c r="A1385" s="24" t="s">
        <v>60</v>
      </c>
      <c r="B1385" s="57"/>
      <c r="C1385" s="58"/>
      <c r="D1385" s="59" t="s">
        <v>2097</v>
      </c>
      <c r="E1385" s="60"/>
      <c r="F1385" s="61">
        <v>623</v>
      </c>
      <c r="G1385" s="60"/>
      <c r="H1385" s="61"/>
    </row>
    <row r="1386" spans="1:8" ht="12.75">
      <c r="A1386" s="24" t="s">
        <v>60</v>
      </c>
      <c r="B1386" s="52" t="s">
        <v>1656</v>
      </c>
      <c r="C1386" s="53" t="s">
        <v>1446</v>
      </c>
      <c r="D1386" s="54" t="s">
        <v>1447</v>
      </c>
      <c r="E1386" s="55">
        <v>0</v>
      </c>
      <c r="F1386" s="56">
        <v>12347</v>
      </c>
      <c r="G1386" s="55">
        <f>F1386-E1386</f>
        <v>12347</v>
      </c>
      <c r="H1386" s="56" t="str">
        <f>IF(E1386=0,"***",F1386/E1386)</f>
        <v>***</v>
      </c>
    </row>
    <row r="1387" spans="1:8" ht="12.75">
      <c r="A1387" s="24" t="s">
        <v>60</v>
      </c>
      <c r="B1387" s="57"/>
      <c r="C1387" s="58"/>
      <c r="D1387" s="59" t="s">
        <v>903</v>
      </c>
      <c r="E1387" s="60"/>
      <c r="F1387" s="61">
        <v>12347</v>
      </c>
      <c r="G1387" s="60"/>
      <c r="H1387" s="61"/>
    </row>
    <row r="1388" spans="1:8" ht="12.75">
      <c r="A1388" s="24" t="s">
        <v>60</v>
      </c>
      <c r="B1388" s="52" t="s">
        <v>1657</v>
      </c>
      <c r="C1388" s="53" t="s">
        <v>1446</v>
      </c>
      <c r="D1388" s="54" t="s">
        <v>1447</v>
      </c>
      <c r="E1388" s="55">
        <v>0</v>
      </c>
      <c r="F1388" s="56">
        <v>17745</v>
      </c>
      <c r="G1388" s="55">
        <f>F1388-E1388</f>
        <v>17745</v>
      </c>
      <c r="H1388" s="56" t="str">
        <f>IF(E1388=0,"***",F1388/E1388)</f>
        <v>***</v>
      </c>
    </row>
    <row r="1389" spans="1:8" ht="12.75">
      <c r="A1389" s="24" t="s">
        <v>60</v>
      </c>
      <c r="B1389" s="57"/>
      <c r="C1389" s="58"/>
      <c r="D1389" s="59" t="s">
        <v>903</v>
      </c>
      <c r="E1389" s="60"/>
      <c r="F1389" s="61">
        <v>17745</v>
      </c>
      <c r="G1389" s="60"/>
      <c r="H1389" s="61"/>
    </row>
    <row r="1390" spans="1:8" ht="12.75">
      <c r="A1390" s="24" t="s">
        <v>60</v>
      </c>
      <c r="B1390" s="52" t="s">
        <v>1658</v>
      </c>
      <c r="C1390" s="53" t="s">
        <v>1446</v>
      </c>
      <c r="D1390" s="54" t="s">
        <v>1447</v>
      </c>
      <c r="E1390" s="55">
        <v>0</v>
      </c>
      <c r="F1390" s="56">
        <v>13234</v>
      </c>
      <c r="G1390" s="55">
        <f>F1390-E1390</f>
        <v>13234</v>
      </c>
      <c r="H1390" s="56" t="str">
        <f>IF(E1390=0,"***",F1390/E1390)</f>
        <v>***</v>
      </c>
    </row>
    <row r="1391" spans="1:8" ht="12.75">
      <c r="A1391" s="24" t="s">
        <v>60</v>
      </c>
      <c r="B1391" s="57"/>
      <c r="C1391" s="58"/>
      <c r="D1391" s="59" t="s">
        <v>903</v>
      </c>
      <c r="E1391" s="60"/>
      <c r="F1391" s="61">
        <v>13234</v>
      </c>
      <c r="G1391" s="60"/>
      <c r="H1391" s="61"/>
    </row>
    <row r="1392" spans="1:8" ht="12.75">
      <c r="A1392" s="24" t="s">
        <v>60</v>
      </c>
      <c r="B1392" s="52" t="s">
        <v>1659</v>
      </c>
      <c r="C1392" s="53" t="s">
        <v>1446</v>
      </c>
      <c r="D1392" s="54" t="s">
        <v>1447</v>
      </c>
      <c r="E1392" s="55">
        <v>0</v>
      </c>
      <c r="F1392" s="56">
        <v>18430</v>
      </c>
      <c r="G1392" s="55">
        <f>F1392-E1392</f>
        <v>18430</v>
      </c>
      <c r="H1392" s="56" t="str">
        <f>IF(E1392=0,"***",F1392/E1392)</f>
        <v>***</v>
      </c>
    </row>
    <row r="1393" spans="1:8" ht="12.75">
      <c r="A1393" s="24" t="s">
        <v>60</v>
      </c>
      <c r="B1393" s="57"/>
      <c r="C1393" s="58"/>
      <c r="D1393" s="59" t="s">
        <v>903</v>
      </c>
      <c r="E1393" s="60"/>
      <c r="F1393" s="61">
        <v>18430</v>
      </c>
      <c r="G1393" s="60"/>
      <c r="H1393" s="61"/>
    </row>
    <row r="1394" spans="1:8" ht="12.75">
      <c r="A1394" s="24" t="s">
        <v>60</v>
      </c>
      <c r="B1394" s="52" t="s">
        <v>1660</v>
      </c>
      <c r="C1394" s="53" t="s">
        <v>1446</v>
      </c>
      <c r="D1394" s="54" t="s">
        <v>1447</v>
      </c>
      <c r="E1394" s="55">
        <v>0</v>
      </c>
      <c r="F1394" s="56">
        <v>21594</v>
      </c>
      <c r="G1394" s="55">
        <f>F1394-E1394</f>
        <v>21594</v>
      </c>
      <c r="H1394" s="56" t="str">
        <f>IF(E1394=0,"***",F1394/E1394)</f>
        <v>***</v>
      </c>
    </row>
    <row r="1395" spans="1:8" ht="12.75">
      <c r="A1395" s="24" t="s">
        <v>60</v>
      </c>
      <c r="B1395" s="57"/>
      <c r="C1395" s="58"/>
      <c r="D1395" s="59" t="s">
        <v>903</v>
      </c>
      <c r="E1395" s="60"/>
      <c r="F1395" s="61">
        <v>21594</v>
      </c>
      <c r="G1395" s="60"/>
      <c r="H1395" s="61"/>
    </row>
    <row r="1396" spans="1:8" ht="12.75">
      <c r="A1396" s="24" t="s">
        <v>60</v>
      </c>
      <c r="B1396" s="52" t="s">
        <v>1661</v>
      </c>
      <c r="C1396" s="53" t="s">
        <v>1446</v>
      </c>
      <c r="D1396" s="54" t="s">
        <v>1447</v>
      </c>
      <c r="E1396" s="55">
        <v>0</v>
      </c>
      <c r="F1396" s="56">
        <v>12181</v>
      </c>
      <c r="G1396" s="55">
        <f>F1396-E1396</f>
        <v>12181</v>
      </c>
      <c r="H1396" s="56" t="str">
        <f>IF(E1396=0,"***",F1396/E1396)</f>
        <v>***</v>
      </c>
    </row>
    <row r="1397" spans="1:8" ht="12.75">
      <c r="A1397" s="24" t="s">
        <v>60</v>
      </c>
      <c r="B1397" s="57"/>
      <c r="C1397" s="58"/>
      <c r="D1397" s="59" t="s">
        <v>903</v>
      </c>
      <c r="E1397" s="60"/>
      <c r="F1397" s="61">
        <v>12181</v>
      </c>
      <c r="G1397" s="60"/>
      <c r="H1397" s="61"/>
    </row>
    <row r="1398" spans="1:8" ht="12.75">
      <c r="A1398" s="24" t="s">
        <v>60</v>
      </c>
      <c r="B1398" s="52" t="s">
        <v>1662</v>
      </c>
      <c r="C1398" s="53" t="s">
        <v>1446</v>
      </c>
      <c r="D1398" s="54" t="s">
        <v>1447</v>
      </c>
      <c r="E1398" s="55">
        <v>0</v>
      </c>
      <c r="F1398" s="56">
        <v>14722</v>
      </c>
      <c r="G1398" s="55">
        <f>F1398-E1398</f>
        <v>14722</v>
      </c>
      <c r="H1398" s="56" t="str">
        <f>IF(E1398=0,"***",F1398/E1398)</f>
        <v>***</v>
      </c>
    </row>
    <row r="1399" spans="1:8" ht="12.75">
      <c r="A1399" s="24" t="s">
        <v>60</v>
      </c>
      <c r="B1399" s="57"/>
      <c r="C1399" s="58"/>
      <c r="D1399" s="59" t="s">
        <v>903</v>
      </c>
      <c r="E1399" s="60"/>
      <c r="F1399" s="61">
        <v>14722</v>
      </c>
      <c r="G1399" s="60"/>
      <c r="H1399" s="61"/>
    </row>
    <row r="1400" spans="1:8" ht="12.75">
      <c r="A1400" s="24" t="s">
        <v>60</v>
      </c>
      <c r="B1400" s="52" t="s">
        <v>1663</v>
      </c>
      <c r="C1400" s="53" t="s">
        <v>1446</v>
      </c>
      <c r="D1400" s="54" t="s">
        <v>1447</v>
      </c>
      <c r="E1400" s="55">
        <v>0</v>
      </c>
      <c r="F1400" s="56">
        <v>20075</v>
      </c>
      <c r="G1400" s="55">
        <f>F1400-E1400</f>
        <v>20075</v>
      </c>
      <c r="H1400" s="56" t="str">
        <f>IF(E1400=0,"***",F1400/E1400)</f>
        <v>***</v>
      </c>
    </row>
    <row r="1401" spans="1:8" ht="12.75">
      <c r="A1401" s="24" t="s">
        <v>60</v>
      </c>
      <c r="B1401" s="57"/>
      <c r="C1401" s="58"/>
      <c r="D1401" s="59" t="s">
        <v>903</v>
      </c>
      <c r="E1401" s="60"/>
      <c r="F1401" s="61">
        <v>20075</v>
      </c>
      <c r="G1401" s="60"/>
      <c r="H1401" s="61"/>
    </row>
    <row r="1402" spans="1:8" ht="12.75">
      <c r="A1402" s="24" t="s">
        <v>60</v>
      </c>
      <c r="B1402" s="52" t="s">
        <v>1664</v>
      </c>
      <c r="C1402" s="53" t="s">
        <v>981</v>
      </c>
      <c r="D1402" s="54" t="s">
        <v>982</v>
      </c>
      <c r="E1402" s="55">
        <v>0</v>
      </c>
      <c r="F1402" s="56">
        <v>13487</v>
      </c>
      <c r="G1402" s="55">
        <f>F1402-E1402</f>
        <v>13487</v>
      </c>
      <c r="H1402" s="56" t="str">
        <f>IF(E1402=0,"***",F1402/E1402)</f>
        <v>***</v>
      </c>
    </row>
    <row r="1403" spans="1:8" ht="12.75">
      <c r="A1403" s="24" t="s">
        <v>60</v>
      </c>
      <c r="B1403" s="57"/>
      <c r="C1403" s="58"/>
      <c r="D1403" s="59" t="s">
        <v>903</v>
      </c>
      <c r="E1403" s="60"/>
      <c r="F1403" s="61">
        <v>12104</v>
      </c>
      <c r="G1403" s="60"/>
      <c r="H1403" s="61"/>
    </row>
    <row r="1404" spans="1:8" ht="12.75">
      <c r="A1404" s="24" t="s">
        <v>60</v>
      </c>
      <c r="B1404" s="57"/>
      <c r="C1404" s="58"/>
      <c r="D1404" s="59" t="s">
        <v>2097</v>
      </c>
      <c r="E1404" s="60"/>
      <c r="F1404" s="61">
        <v>1383</v>
      </c>
      <c r="G1404" s="60"/>
      <c r="H1404" s="61"/>
    </row>
    <row r="1405" spans="1:8" ht="12.75">
      <c r="A1405" s="24" t="s">
        <v>60</v>
      </c>
      <c r="B1405" s="52" t="s">
        <v>290</v>
      </c>
      <c r="C1405" s="53" t="s">
        <v>981</v>
      </c>
      <c r="D1405" s="54" t="s">
        <v>982</v>
      </c>
      <c r="E1405" s="55">
        <v>0</v>
      </c>
      <c r="F1405" s="56">
        <v>10142</v>
      </c>
      <c r="G1405" s="55">
        <f>F1405-E1405</f>
        <v>10142</v>
      </c>
      <c r="H1405" s="56" t="str">
        <f>IF(E1405=0,"***",F1405/E1405)</f>
        <v>***</v>
      </c>
    </row>
    <row r="1406" spans="1:8" ht="12.75">
      <c r="A1406" s="24" t="s">
        <v>60</v>
      </c>
      <c r="B1406" s="57"/>
      <c r="C1406" s="58"/>
      <c r="D1406" s="59" t="s">
        <v>903</v>
      </c>
      <c r="E1406" s="60"/>
      <c r="F1406" s="61">
        <v>9315</v>
      </c>
      <c r="G1406" s="60"/>
      <c r="H1406" s="61"/>
    </row>
    <row r="1407" spans="1:8" ht="12.75">
      <c r="A1407" s="24" t="s">
        <v>60</v>
      </c>
      <c r="B1407" s="57"/>
      <c r="C1407" s="58"/>
      <c r="D1407" s="59" t="s">
        <v>2097</v>
      </c>
      <c r="E1407" s="60"/>
      <c r="F1407" s="61">
        <v>827</v>
      </c>
      <c r="G1407" s="60"/>
      <c r="H1407" s="61"/>
    </row>
    <row r="1408" spans="1:8" ht="12.75">
      <c r="A1408" s="24" t="s">
        <v>60</v>
      </c>
      <c r="B1408" s="52" t="s">
        <v>1665</v>
      </c>
      <c r="C1408" s="53" t="s">
        <v>1498</v>
      </c>
      <c r="D1408" s="54" t="s">
        <v>1499</v>
      </c>
      <c r="E1408" s="55">
        <v>0</v>
      </c>
      <c r="F1408" s="56">
        <v>9258</v>
      </c>
      <c r="G1408" s="55">
        <f>F1408-E1408</f>
        <v>9258</v>
      </c>
      <c r="H1408" s="56" t="str">
        <f>IF(E1408=0,"***",F1408/E1408)</f>
        <v>***</v>
      </c>
    </row>
    <row r="1409" spans="1:8" ht="12.75">
      <c r="A1409" s="24" t="s">
        <v>60</v>
      </c>
      <c r="B1409" s="57"/>
      <c r="C1409" s="58"/>
      <c r="D1409" s="59" t="s">
        <v>903</v>
      </c>
      <c r="E1409" s="60"/>
      <c r="F1409" s="61">
        <v>9258</v>
      </c>
      <c r="G1409" s="60"/>
      <c r="H1409" s="61"/>
    </row>
    <row r="1410" spans="1:8" ht="12.75">
      <c r="A1410" s="24" t="s">
        <v>60</v>
      </c>
      <c r="B1410" s="52" t="s">
        <v>1666</v>
      </c>
      <c r="C1410" s="53" t="s">
        <v>1446</v>
      </c>
      <c r="D1410" s="54" t="s">
        <v>1447</v>
      </c>
      <c r="E1410" s="55">
        <v>0</v>
      </c>
      <c r="F1410" s="56">
        <v>9837</v>
      </c>
      <c r="G1410" s="55">
        <f>F1410-E1410</f>
        <v>9837</v>
      </c>
      <c r="H1410" s="56" t="str">
        <f>IF(E1410=0,"***",F1410/E1410)</f>
        <v>***</v>
      </c>
    </row>
    <row r="1411" spans="1:8" ht="12.75">
      <c r="A1411" s="24" t="s">
        <v>60</v>
      </c>
      <c r="B1411" s="57"/>
      <c r="C1411" s="58"/>
      <c r="D1411" s="59" t="s">
        <v>903</v>
      </c>
      <c r="E1411" s="60"/>
      <c r="F1411" s="61">
        <v>9837</v>
      </c>
      <c r="G1411" s="60"/>
      <c r="H1411" s="61"/>
    </row>
    <row r="1412" spans="1:8" ht="12.75">
      <c r="A1412" s="24" t="s">
        <v>60</v>
      </c>
      <c r="B1412" s="52" t="s">
        <v>1667</v>
      </c>
      <c r="C1412" s="53" t="s">
        <v>1446</v>
      </c>
      <c r="D1412" s="54" t="s">
        <v>1447</v>
      </c>
      <c r="E1412" s="55">
        <v>0</v>
      </c>
      <c r="F1412" s="56">
        <v>11594</v>
      </c>
      <c r="G1412" s="55">
        <f>F1412-E1412</f>
        <v>11594</v>
      </c>
      <c r="H1412" s="56" t="str">
        <f>IF(E1412=0,"***",F1412/E1412)</f>
        <v>***</v>
      </c>
    </row>
    <row r="1413" spans="1:8" ht="12.75">
      <c r="A1413" s="24" t="s">
        <v>60</v>
      </c>
      <c r="B1413" s="57"/>
      <c r="C1413" s="58"/>
      <c r="D1413" s="59" t="s">
        <v>903</v>
      </c>
      <c r="E1413" s="60"/>
      <c r="F1413" s="61">
        <v>11594</v>
      </c>
      <c r="G1413" s="60"/>
      <c r="H1413" s="61"/>
    </row>
    <row r="1414" spans="1:8" ht="12.75">
      <c r="A1414" s="24" t="s">
        <v>60</v>
      </c>
      <c r="B1414" s="52" t="s">
        <v>1668</v>
      </c>
      <c r="C1414" s="53" t="s">
        <v>1446</v>
      </c>
      <c r="D1414" s="54" t="s">
        <v>1447</v>
      </c>
      <c r="E1414" s="55">
        <v>0</v>
      </c>
      <c r="F1414" s="56">
        <v>12043</v>
      </c>
      <c r="G1414" s="55">
        <f>F1414-E1414</f>
        <v>12043</v>
      </c>
      <c r="H1414" s="56" t="str">
        <f>IF(E1414=0,"***",F1414/E1414)</f>
        <v>***</v>
      </c>
    </row>
    <row r="1415" spans="1:8" ht="12.75">
      <c r="A1415" s="24" t="s">
        <v>60</v>
      </c>
      <c r="B1415" s="57"/>
      <c r="C1415" s="58"/>
      <c r="D1415" s="59" t="s">
        <v>903</v>
      </c>
      <c r="E1415" s="60"/>
      <c r="F1415" s="61">
        <v>12043</v>
      </c>
      <c r="G1415" s="60"/>
      <c r="H1415" s="61"/>
    </row>
    <row r="1416" spans="1:8" ht="12.75">
      <c r="A1416" s="24" t="s">
        <v>60</v>
      </c>
      <c r="B1416" s="52" t="s">
        <v>1669</v>
      </c>
      <c r="C1416" s="53" t="s">
        <v>1446</v>
      </c>
      <c r="D1416" s="54" t="s">
        <v>1447</v>
      </c>
      <c r="E1416" s="55">
        <v>0</v>
      </c>
      <c r="F1416" s="56">
        <v>14006</v>
      </c>
      <c r="G1416" s="55">
        <f>F1416-E1416</f>
        <v>14006</v>
      </c>
      <c r="H1416" s="56" t="str">
        <f>IF(E1416=0,"***",F1416/E1416)</f>
        <v>***</v>
      </c>
    </row>
    <row r="1417" spans="1:8" ht="12.75">
      <c r="A1417" s="24" t="s">
        <v>60</v>
      </c>
      <c r="B1417" s="57"/>
      <c r="C1417" s="58"/>
      <c r="D1417" s="59" t="s">
        <v>903</v>
      </c>
      <c r="E1417" s="60"/>
      <c r="F1417" s="61">
        <v>14006</v>
      </c>
      <c r="G1417" s="60"/>
      <c r="H1417" s="61"/>
    </row>
    <row r="1418" spans="1:8" ht="12.75">
      <c r="A1418" s="24" t="s">
        <v>60</v>
      </c>
      <c r="B1418" s="52" t="s">
        <v>1670</v>
      </c>
      <c r="C1418" s="53" t="s">
        <v>1446</v>
      </c>
      <c r="D1418" s="54" t="s">
        <v>1447</v>
      </c>
      <c r="E1418" s="55">
        <v>0</v>
      </c>
      <c r="F1418" s="56">
        <v>8184</v>
      </c>
      <c r="G1418" s="55">
        <f>F1418-E1418</f>
        <v>8184</v>
      </c>
      <c r="H1418" s="56" t="str">
        <f>IF(E1418=0,"***",F1418/E1418)</f>
        <v>***</v>
      </c>
    </row>
    <row r="1419" spans="1:8" ht="12.75">
      <c r="A1419" s="24" t="s">
        <v>60</v>
      </c>
      <c r="B1419" s="57"/>
      <c r="C1419" s="58"/>
      <c r="D1419" s="59" t="s">
        <v>903</v>
      </c>
      <c r="E1419" s="60"/>
      <c r="F1419" s="61">
        <v>8184</v>
      </c>
      <c r="G1419" s="60"/>
      <c r="H1419" s="61"/>
    </row>
    <row r="1420" spans="1:8" ht="12.75">
      <c r="A1420" s="24" t="s">
        <v>60</v>
      </c>
      <c r="B1420" s="52" t="s">
        <v>1671</v>
      </c>
      <c r="C1420" s="53" t="s">
        <v>1446</v>
      </c>
      <c r="D1420" s="54" t="s">
        <v>1447</v>
      </c>
      <c r="E1420" s="55">
        <v>0</v>
      </c>
      <c r="F1420" s="56">
        <v>16811</v>
      </c>
      <c r="G1420" s="55">
        <f>F1420-E1420</f>
        <v>16811</v>
      </c>
      <c r="H1420" s="56" t="str">
        <f>IF(E1420=0,"***",F1420/E1420)</f>
        <v>***</v>
      </c>
    </row>
    <row r="1421" spans="1:8" ht="12.75">
      <c r="A1421" s="24" t="s">
        <v>60</v>
      </c>
      <c r="B1421" s="57"/>
      <c r="C1421" s="58"/>
      <c r="D1421" s="59" t="s">
        <v>903</v>
      </c>
      <c r="E1421" s="60"/>
      <c r="F1421" s="61">
        <v>16811</v>
      </c>
      <c r="G1421" s="60"/>
      <c r="H1421" s="61"/>
    </row>
    <row r="1422" spans="1:8" ht="12.75">
      <c r="A1422" s="24" t="s">
        <v>60</v>
      </c>
      <c r="B1422" s="52" t="s">
        <v>1672</v>
      </c>
      <c r="C1422" s="53" t="s">
        <v>981</v>
      </c>
      <c r="D1422" s="54" t="s">
        <v>982</v>
      </c>
      <c r="E1422" s="55">
        <v>0</v>
      </c>
      <c r="F1422" s="56">
        <v>15677</v>
      </c>
      <c r="G1422" s="55">
        <f>F1422-E1422</f>
        <v>15677</v>
      </c>
      <c r="H1422" s="56" t="str">
        <f>IF(E1422=0,"***",F1422/E1422)</f>
        <v>***</v>
      </c>
    </row>
    <row r="1423" spans="1:8" ht="12.75">
      <c r="A1423" s="24" t="s">
        <v>60</v>
      </c>
      <c r="B1423" s="57"/>
      <c r="C1423" s="58"/>
      <c r="D1423" s="59" t="s">
        <v>903</v>
      </c>
      <c r="E1423" s="60"/>
      <c r="F1423" s="61">
        <v>12898</v>
      </c>
      <c r="G1423" s="60"/>
      <c r="H1423" s="61"/>
    </row>
    <row r="1424" spans="1:8" ht="12.75">
      <c r="A1424" s="24" t="s">
        <v>60</v>
      </c>
      <c r="B1424" s="57"/>
      <c r="C1424" s="58"/>
      <c r="D1424" s="59" t="s">
        <v>2097</v>
      </c>
      <c r="E1424" s="60"/>
      <c r="F1424" s="61">
        <v>2779</v>
      </c>
      <c r="G1424" s="60"/>
      <c r="H1424" s="61"/>
    </row>
    <row r="1425" spans="1:8" ht="12.75">
      <c r="A1425" s="24" t="s">
        <v>60</v>
      </c>
      <c r="B1425" s="52" t="s">
        <v>1673</v>
      </c>
      <c r="C1425" s="53" t="s">
        <v>1498</v>
      </c>
      <c r="D1425" s="54" t="s">
        <v>1499</v>
      </c>
      <c r="E1425" s="55">
        <v>0</v>
      </c>
      <c r="F1425" s="56">
        <v>3896</v>
      </c>
      <c r="G1425" s="55">
        <f>F1425-E1425</f>
        <v>3896</v>
      </c>
      <c r="H1425" s="56" t="str">
        <f>IF(E1425=0,"***",F1425/E1425)</f>
        <v>***</v>
      </c>
    </row>
    <row r="1426" spans="1:8" ht="12.75">
      <c r="A1426" s="24" t="s">
        <v>60</v>
      </c>
      <c r="B1426" s="57"/>
      <c r="C1426" s="58"/>
      <c r="D1426" s="59" t="s">
        <v>903</v>
      </c>
      <c r="E1426" s="60"/>
      <c r="F1426" s="61">
        <v>3896</v>
      </c>
      <c r="G1426" s="60"/>
      <c r="H1426" s="61"/>
    </row>
    <row r="1427" spans="1:8" ht="12.75">
      <c r="A1427" s="24" t="s">
        <v>60</v>
      </c>
      <c r="B1427" s="52" t="s">
        <v>1674</v>
      </c>
      <c r="C1427" s="53" t="s">
        <v>1446</v>
      </c>
      <c r="D1427" s="54" t="s">
        <v>1447</v>
      </c>
      <c r="E1427" s="55">
        <v>0</v>
      </c>
      <c r="F1427" s="56">
        <v>11915</v>
      </c>
      <c r="G1427" s="55">
        <f>F1427-E1427</f>
        <v>11915</v>
      </c>
      <c r="H1427" s="56" t="str">
        <f>IF(E1427=0,"***",F1427/E1427)</f>
        <v>***</v>
      </c>
    </row>
    <row r="1428" spans="1:8" ht="12.75">
      <c r="A1428" s="24" t="s">
        <v>60</v>
      </c>
      <c r="B1428" s="57"/>
      <c r="C1428" s="58"/>
      <c r="D1428" s="59" t="s">
        <v>903</v>
      </c>
      <c r="E1428" s="60"/>
      <c r="F1428" s="61">
        <v>11915</v>
      </c>
      <c r="G1428" s="60"/>
      <c r="H1428" s="61"/>
    </row>
    <row r="1429" spans="1:8" ht="12.75">
      <c r="A1429" s="24" t="s">
        <v>60</v>
      </c>
      <c r="B1429" s="52" t="s">
        <v>1675</v>
      </c>
      <c r="C1429" s="53" t="s">
        <v>1446</v>
      </c>
      <c r="D1429" s="54" t="s">
        <v>1447</v>
      </c>
      <c r="E1429" s="55">
        <v>0</v>
      </c>
      <c r="F1429" s="56">
        <v>15405</v>
      </c>
      <c r="G1429" s="55">
        <f>F1429-E1429</f>
        <v>15405</v>
      </c>
      <c r="H1429" s="56" t="str">
        <f>IF(E1429=0,"***",F1429/E1429)</f>
        <v>***</v>
      </c>
    </row>
    <row r="1430" spans="1:8" ht="12.75">
      <c r="A1430" s="24" t="s">
        <v>60</v>
      </c>
      <c r="B1430" s="57"/>
      <c r="C1430" s="58"/>
      <c r="D1430" s="59" t="s">
        <v>903</v>
      </c>
      <c r="E1430" s="60"/>
      <c r="F1430" s="61">
        <v>15405</v>
      </c>
      <c r="G1430" s="60"/>
      <c r="H1430" s="61"/>
    </row>
    <row r="1431" spans="1:8" ht="12.75">
      <c r="A1431" s="24" t="s">
        <v>60</v>
      </c>
      <c r="B1431" s="52" t="s">
        <v>1676</v>
      </c>
      <c r="C1431" s="53" t="s">
        <v>1446</v>
      </c>
      <c r="D1431" s="54" t="s">
        <v>1447</v>
      </c>
      <c r="E1431" s="55">
        <v>0</v>
      </c>
      <c r="F1431" s="56">
        <v>15533</v>
      </c>
      <c r="G1431" s="55">
        <f>F1431-E1431</f>
        <v>15533</v>
      </c>
      <c r="H1431" s="56" t="str">
        <f>IF(E1431=0,"***",F1431/E1431)</f>
        <v>***</v>
      </c>
    </row>
    <row r="1432" spans="1:8" ht="12.75">
      <c r="A1432" s="24" t="s">
        <v>60</v>
      </c>
      <c r="B1432" s="57"/>
      <c r="C1432" s="58"/>
      <c r="D1432" s="59" t="s">
        <v>903</v>
      </c>
      <c r="E1432" s="60"/>
      <c r="F1432" s="61">
        <v>15533</v>
      </c>
      <c r="G1432" s="60"/>
      <c r="H1432" s="61"/>
    </row>
    <row r="1433" spans="1:8" ht="12.75">
      <c r="A1433" s="24" t="s">
        <v>60</v>
      </c>
      <c r="B1433" s="52" t="s">
        <v>1677</v>
      </c>
      <c r="C1433" s="53" t="s">
        <v>1446</v>
      </c>
      <c r="D1433" s="54" t="s">
        <v>1447</v>
      </c>
      <c r="E1433" s="55">
        <v>0</v>
      </c>
      <c r="F1433" s="56">
        <v>17133</v>
      </c>
      <c r="G1433" s="55">
        <f>F1433-E1433</f>
        <v>17133</v>
      </c>
      <c r="H1433" s="56" t="str">
        <f>IF(E1433=0,"***",F1433/E1433)</f>
        <v>***</v>
      </c>
    </row>
    <row r="1434" spans="1:8" ht="12.75">
      <c r="A1434" s="24" t="s">
        <v>60</v>
      </c>
      <c r="B1434" s="57"/>
      <c r="C1434" s="58"/>
      <c r="D1434" s="59" t="s">
        <v>903</v>
      </c>
      <c r="E1434" s="60"/>
      <c r="F1434" s="61">
        <v>17133</v>
      </c>
      <c r="G1434" s="60"/>
      <c r="H1434" s="61"/>
    </row>
    <row r="1435" spans="1:8" ht="12.75">
      <c r="A1435" s="24" t="s">
        <v>60</v>
      </c>
      <c r="B1435" s="52" t="s">
        <v>1678</v>
      </c>
      <c r="C1435" s="53" t="s">
        <v>1446</v>
      </c>
      <c r="D1435" s="54" t="s">
        <v>1447</v>
      </c>
      <c r="E1435" s="55">
        <v>0</v>
      </c>
      <c r="F1435" s="56">
        <v>15138</v>
      </c>
      <c r="G1435" s="55">
        <f>F1435-E1435</f>
        <v>15138</v>
      </c>
      <c r="H1435" s="56" t="str">
        <f>IF(E1435=0,"***",F1435/E1435)</f>
        <v>***</v>
      </c>
    </row>
    <row r="1436" spans="1:8" ht="12.75">
      <c r="A1436" s="24" t="s">
        <v>60</v>
      </c>
      <c r="B1436" s="57"/>
      <c r="C1436" s="58"/>
      <c r="D1436" s="59" t="s">
        <v>903</v>
      </c>
      <c r="E1436" s="60"/>
      <c r="F1436" s="61">
        <v>15138</v>
      </c>
      <c r="G1436" s="60"/>
      <c r="H1436" s="61"/>
    </row>
    <row r="1437" spans="1:8" ht="12.75">
      <c r="A1437" s="24" t="s">
        <v>60</v>
      </c>
      <c r="B1437" s="52" t="s">
        <v>1679</v>
      </c>
      <c r="C1437" s="53" t="s">
        <v>1446</v>
      </c>
      <c r="D1437" s="54" t="s">
        <v>1447</v>
      </c>
      <c r="E1437" s="55">
        <v>0</v>
      </c>
      <c r="F1437" s="56">
        <v>13451</v>
      </c>
      <c r="G1437" s="55">
        <f>F1437-E1437</f>
        <v>13451</v>
      </c>
      <c r="H1437" s="56" t="str">
        <f>IF(E1437=0,"***",F1437/E1437)</f>
        <v>***</v>
      </c>
    </row>
    <row r="1438" spans="1:8" ht="12.75">
      <c r="A1438" s="24" t="s">
        <v>60</v>
      </c>
      <c r="B1438" s="57"/>
      <c r="C1438" s="58"/>
      <c r="D1438" s="59" t="s">
        <v>903</v>
      </c>
      <c r="E1438" s="60"/>
      <c r="F1438" s="61">
        <v>13451</v>
      </c>
      <c r="G1438" s="60"/>
      <c r="H1438" s="61"/>
    </row>
    <row r="1439" spans="1:8" ht="12.75">
      <c r="A1439" s="24" t="s">
        <v>60</v>
      </c>
      <c r="B1439" s="52" t="s">
        <v>1680</v>
      </c>
      <c r="C1439" s="53" t="s">
        <v>1446</v>
      </c>
      <c r="D1439" s="54" t="s">
        <v>1447</v>
      </c>
      <c r="E1439" s="55">
        <v>0</v>
      </c>
      <c r="F1439" s="56">
        <v>11788</v>
      </c>
      <c r="G1439" s="55">
        <f>F1439-E1439</f>
        <v>11788</v>
      </c>
      <c r="H1439" s="56" t="str">
        <f>IF(E1439=0,"***",F1439/E1439)</f>
        <v>***</v>
      </c>
    </row>
    <row r="1440" spans="1:8" ht="12.75">
      <c r="A1440" s="24" t="s">
        <v>60</v>
      </c>
      <c r="B1440" s="57"/>
      <c r="C1440" s="58"/>
      <c r="D1440" s="59" t="s">
        <v>903</v>
      </c>
      <c r="E1440" s="60"/>
      <c r="F1440" s="61">
        <v>11788</v>
      </c>
      <c r="G1440" s="60"/>
      <c r="H1440" s="61"/>
    </row>
    <row r="1441" spans="1:8" ht="12.75">
      <c r="A1441" s="24" t="s">
        <v>60</v>
      </c>
      <c r="B1441" s="52" t="s">
        <v>1681</v>
      </c>
      <c r="C1441" s="53" t="s">
        <v>1446</v>
      </c>
      <c r="D1441" s="54" t="s">
        <v>1447</v>
      </c>
      <c r="E1441" s="55">
        <v>0</v>
      </c>
      <c r="F1441" s="56">
        <v>8635</v>
      </c>
      <c r="G1441" s="55">
        <f>F1441-E1441</f>
        <v>8635</v>
      </c>
      <c r="H1441" s="56" t="str">
        <f>IF(E1441=0,"***",F1441/E1441)</f>
        <v>***</v>
      </c>
    </row>
    <row r="1442" spans="1:8" ht="12.75">
      <c r="A1442" s="24" t="s">
        <v>60</v>
      </c>
      <c r="B1442" s="57"/>
      <c r="C1442" s="58"/>
      <c r="D1442" s="59" t="s">
        <v>903</v>
      </c>
      <c r="E1442" s="60"/>
      <c r="F1442" s="61">
        <v>8635</v>
      </c>
      <c r="G1442" s="60"/>
      <c r="H1442" s="61"/>
    </row>
    <row r="1443" spans="1:8" ht="12.75">
      <c r="A1443" s="24" t="s">
        <v>60</v>
      </c>
      <c r="B1443" s="52" t="s">
        <v>1682</v>
      </c>
      <c r="C1443" s="53" t="s">
        <v>1446</v>
      </c>
      <c r="D1443" s="54" t="s">
        <v>1447</v>
      </c>
      <c r="E1443" s="55">
        <v>0</v>
      </c>
      <c r="F1443" s="56">
        <v>15130</v>
      </c>
      <c r="G1443" s="55">
        <f>F1443-E1443</f>
        <v>15130</v>
      </c>
      <c r="H1443" s="56" t="str">
        <f>IF(E1443=0,"***",F1443/E1443)</f>
        <v>***</v>
      </c>
    </row>
    <row r="1444" spans="1:8" ht="12.75">
      <c r="A1444" s="24" t="s">
        <v>60</v>
      </c>
      <c r="B1444" s="57"/>
      <c r="C1444" s="58"/>
      <c r="D1444" s="59" t="s">
        <v>903</v>
      </c>
      <c r="E1444" s="60"/>
      <c r="F1444" s="61">
        <v>15130</v>
      </c>
      <c r="G1444" s="60"/>
      <c r="H1444" s="61"/>
    </row>
    <row r="1445" spans="1:8" ht="12.75">
      <c r="A1445" s="24" t="s">
        <v>60</v>
      </c>
      <c r="B1445" s="52" t="s">
        <v>1683</v>
      </c>
      <c r="C1445" s="53" t="s">
        <v>1446</v>
      </c>
      <c r="D1445" s="54" t="s">
        <v>1447</v>
      </c>
      <c r="E1445" s="55">
        <v>0</v>
      </c>
      <c r="F1445" s="56">
        <v>9042</v>
      </c>
      <c r="G1445" s="55">
        <f>F1445-E1445</f>
        <v>9042</v>
      </c>
      <c r="H1445" s="56" t="str">
        <f>IF(E1445=0,"***",F1445/E1445)</f>
        <v>***</v>
      </c>
    </row>
    <row r="1446" spans="1:8" ht="12.75">
      <c r="A1446" s="24" t="s">
        <v>60</v>
      </c>
      <c r="B1446" s="57"/>
      <c r="C1446" s="58"/>
      <c r="D1446" s="59" t="s">
        <v>903</v>
      </c>
      <c r="E1446" s="60"/>
      <c r="F1446" s="61">
        <v>9042</v>
      </c>
      <c r="G1446" s="60"/>
      <c r="H1446" s="61"/>
    </row>
    <row r="1447" spans="1:8" ht="12.75">
      <c r="A1447" s="24" t="s">
        <v>60</v>
      </c>
      <c r="B1447" s="52" t="s">
        <v>1684</v>
      </c>
      <c r="C1447" s="53" t="s">
        <v>1498</v>
      </c>
      <c r="D1447" s="54" t="s">
        <v>1499</v>
      </c>
      <c r="E1447" s="55">
        <v>0</v>
      </c>
      <c r="F1447" s="56">
        <v>3634</v>
      </c>
      <c r="G1447" s="55">
        <f>F1447-E1447</f>
        <v>3634</v>
      </c>
      <c r="H1447" s="56" t="str">
        <f>IF(E1447=0,"***",F1447/E1447)</f>
        <v>***</v>
      </c>
    </row>
    <row r="1448" spans="1:8" ht="12.75">
      <c r="A1448" s="24" t="s">
        <v>60</v>
      </c>
      <c r="B1448" s="57"/>
      <c r="C1448" s="58"/>
      <c r="D1448" s="59" t="s">
        <v>903</v>
      </c>
      <c r="E1448" s="60"/>
      <c r="F1448" s="61">
        <v>3634</v>
      </c>
      <c r="G1448" s="60"/>
      <c r="H1448" s="61"/>
    </row>
    <row r="1449" spans="1:8" ht="12.75">
      <c r="A1449" s="24" t="s">
        <v>60</v>
      </c>
      <c r="B1449" s="52" t="s">
        <v>1685</v>
      </c>
      <c r="C1449" s="53" t="s">
        <v>1446</v>
      </c>
      <c r="D1449" s="54" t="s">
        <v>1447</v>
      </c>
      <c r="E1449" s="55">
        <v>0</v>
      </c>
      <c r="F1449" s="56">
        <v>7831</v>
      </c>
      <c r="G1449" s="55">
        <f>F1449-E1449</f>
        <v>7831</v>
      </c>
      <c r="H1449" s="56" t="str">
        <f>IF(E1449=0,"***",F1449/E1449)</f>
        <v>***</v>
      </c>
    </row>
    <row r="1450" spans="1:8" ht="12.75">
      <c r="A1450" s="24" t="s">
        <v>60</v>
      </c>
      <c r="B1450" s="57"/>
      <c r="C1450" s="58"/>
      <c r="D1450" s="59" t="s">
        <v>903</v>
      </c>
      <c r="E1450" s="60"/>
      <c r="F1450" s="61">
        <v>7831</v>
      </c>
      <c r="G1450" s="60"/>
      <c r="H1450" s="61"/>
    </row>
    <row r="1451" spans="1:8" ht="12.75">
      <c r="A1451" s="24" t="s">
        <v>60</v>
      </c>
      <c r="B1451" s="52" t="s">
        <v>1686</v>
      </c>
      <c r="C1451" s="53" t="s">
        <v>1446</v>
      </c>
      <c r="D1451" s="54" t="s">
        <v>1447</v>
      </c>
      <c r="E1451" s="55">
        <v>0</v>
      </c>
      <c r="F1451" s="56">
        <v>27392</v>
      </c>
      <c r="G1451" s="55">
        <f>F1451-E1451</f>
        <v>27392</v>
      </c>
      <c r="H1451" s="56" t="str">
        <f>IF(E1451=0,"***",F1451/E1451)</f>
        <v>***</v>
      </c>
    </row>
    <row r="1452" spans="1:8" ht="12.75">
      <c r="A1452" s="24" t="s">
        <v>60</v>
      </c>
      <c r="B1452" s="57"/>
      <c r="C1452" s="58"/>
      <c r="D1452" s="59" t="s">
        <v>903</v>
      </c>
      <c r="E1452" s="60"/>
      <c r="F1452" s="61">
        <v>27392</v>
      </c>
      <c r="G1452" s="60"/>
      <c r="H1452" s="61"/>
    </row>
    <row r="1453" spans="1:8" ht="12.75">
      <c r="A1453" s="24" t="s">
        <v>60</v>
      </c>
      <c r="B1453" s="52" t="s">
        <v>1687</v>
      </c>
      <c r="C1453" s="53" t="s">
        <v>1446</v>
      </c>
      <c r="D1453" s="54" t="s">
        <v>1447</v>
      </c>
      <c r="E1453" s="55">
        <v>0</v>
      </c>
      <c r="F1453" s="56">
        <v>12839</v>
      </c>
      <c r="G1453" s="55">
        <f>F1453-E1453</f>
        <v>12839</v>
      </c>
      <c r="H1453" s="56" t="str">
        <f>IF(E1453=0,"***",F1453/E1453)</f>
        <v>***</v>
      </c>
    </row>
    <row r="1454" spans="1:8" ht="12.75">
      <c r="A1454" s="24" t="s">
        <v>60</v>
      </c>
      <c r="B1454" s="57"/>
      <c r="C1454" s="58"/>
      <c r="D1454" s="59" t="s">
        <v>903</v>
      </c>
      <c r="E1454" s="60"/>
      <c r="F1454" s="61">
        <v>12839</v>
      </c>
      <c r="G1454" s="60"/>
      <c r="H1454" s="61"/>
    </row>
    <row r="1455" spans="1:8" ht="12.75">
      <c r="A1455" s="24" t="s">
        <v>60</v>
      </c>
      <c r="B1455" s="52" t="s">
        <v>1688</v>
      </c>
      <c r="C1455" s="53" t="s">
        <v>1498</v>
      </c>
      <c r="D1455" s="54" t="s">
        <v>1499</v>
      </c>
      <c r="E1455" s="55">
        <v>0</v>
      </c>
      <c r="F1455" s="56">
        <v>8592</v>
      </c>
      <c r="G1455" s="55">
        <f>F1455-E1455</f>
        <v>8592</v>
      </c>
      <c r="H1455" s="56" t="str">
        <f>IF(E1455=0,"***",F1455/E1455)</f>
        <v>***</v>
      </c>
    </row>
    <row r="1456" spans="1:8" ht="12.75">
      <c r="A1456" s="24" t="s">
        <v>60</v>
      </c>
      <c r="B1456" s="57"/>
      <c r="C1456" s="58"/>
      <c r="D1456" s="59" t="s">
        <v>903</v>
      </c>
      <c r="E1456" s="60"/>
      <c r="F1456" s="61">
        <v>8592</v>
      </c>
      <c r="G1456" s="60"/>
      <c r="H1456" s="61"/>
    </row>
    <row r="1457" spans="1:8" ht="12.75">
      <c r="A1457" s="24" t="s">
        <v>60</v>
      </c>
      <c r="B1457" s="52" t="s">
        <v>1689</v>
      </c>
      <c r="C1457" s="53" t="s">
        <v>1446</v>
      </c>
      <c r="D1457" s="54" t="s">
        <v>1447</v>
      </c>
      <c r="E1457" s="55">
        <v>0</v>
      </c>
      <c r="F1457" s="56">
        <v>9291</v>
      </c>
      <c r="G1457" s="55">
        <f>F1457-E1457</f>
        <v>9291</v>
      </c>
      <c r="H1457" s="56" t="str">
        <f>IF(E1457=0,"***",F1457/E1457)</f>
        <v>***</v>
      </c>
    </row>
    <row r="1458" spans="1:8" ht="12.75">
      <c r="A1458" s="24" t="s">
        <v>60</v>
      </c>
      <c r="B1458" s="57"/>
      <c r="C1458" s="58"/>
      <c r="D1458" s="59" t="s">
        <v>903</v>
      </c>
      <c r="E1458" s="60"/>
      <c r="F1458" s="61">
        <v>9291</v>
      </c>
      <c r="G1458" s="60"/>
      <c r="H1458" s="61"/>
    </row>
    <row r="1459" spans="1:8" ht="12.75">
      <c r="A1459" s="24" t="s">
        <v>60</v>
      </c>
      <c r="B1459" s="52" t="s">
        <v>1690</v>
      </c>
      <c r="C1459" s="53" t="s">
        <v>981</v>
      </c>
      <c r="D1459" s="54" t="s">
        <v>982</v>
      </c>
      <c r="E1459" s="55">
        <v>0</v>
      </c>
      <c r="F1459" s="56">
        <v>8641</v>
      </c>
      <c r="G1459" s="55">
        <f>F1459-E1459</f>
        <v>8641</v>
      </c>
      <c r="H1459" s="56" t="str">
        <f>IF(E1459=0,"***",F1459/E1459)</f>
        <v>***</v>
      </c>
    </row>
    <row r="1460" spans="1:8" ht="12.75">
      <c r="A1460" s="24" t="s">
        <v>60</v>
      </c>
      <c r="B1460" s="57"/>
      <c r="C1460" s="58"/>
      <c r="D1460" s="59" t="s">
        <v>903</v>
      </c>
      <c r="E1460" s="60"/>
      <c r="F1460" s="61">
        <v>7768</v>
      </c>
      <c r="G1460" s="60"/>
      <c r="H1460" s="61"/>
    </row>
    <row r="1461" spans="1:8" ht="12.75">
      <c r="A1461" s="24" t="s">
        <v>60</v>
      </c>
      <c r="B1461" s="57"/>
      <c r="C1461" s="58"/>
      <c r="D1461" s="59" t="s">
        <v>2097</v>
      </c>
      <c r="E1461" s="60"/>
      <c r="F1461" s="61">
        <v>873</v>
      </c>
      <c r="G1461" s="60"/>
      <c r="H1461" s="61"/>
    </row>
    <row r="1462" spans="1:8" ht="12.75">
      <c r="A1462" s="24" t="s">
        <v>60</v>
      </c>
      <c r="B1462" s="52" t="s">
        <v>1691</v>
      </c>
      <c r="C1462" s="53" t="s">
        <v>1446</v>
      </c>
      <c r="D1462" s="54" t="s">
        <v>1447</v>
      </c>
      <c r="E1462" s="55">
        <v>0</v>
      </c>
      <c r="F1462" s="56">
        <v>13344</v>
      </c>
      <c r="G1462" s="55">
        <f>F1462-E1462</f>
        <v>13344</v>
      </c>
      <c r="H1462" s="56" t="str">
        <f>IF(E1462=0,"***",F1462/E1462)</f>
        <v>***</v>
      </c>
    </row>
    <row r="1463" spans="1:8" ht="12.75">
      <c r="A1463" s="24" t="s">
        <v>60</v>
      </c>
      <c r="B1463" s="57"/>
      <c r="C1463" s="58"/>
      <c r="D1463" s="59" t="s">
        <v>903</v>
      </c>
      <c r="E1463" s="60"/>
      <c r="F1463" s="61">
        <v>13344</v>
      </c>
      <c r="G1463" s="60"/>
      <c r="H1463" s="61"/>
    </row>
    <row r="1464" spans="1:8" ht="12.75">
      <c r="A1464" s="24" t="s">
        <v>60</v>
      </c>
      <c r="B1464" s="52" t="s">
        <v>1692</v>
      </c>
      <c r="C1464" s="53" t="s">
        <v>1446</v>
      </c>
      <c r="D1464" s="54" t="s">
        <v>1447</v>
      </c>
      <c r="E1464" s="55">
        <v>0</v>
      </c>
      <c r="F1464" s="56">
        <v>14496</v>
      </c>
      <c r="G1464" s="55">
        <f>F1464-E1464</f>
        <v>14496</v>
      </c>
      <c r="H1464" s="56" t="str">
        <f>IF(E1464=0,"***",F1464/E1464)</f>
        <v>***</v>
      </c>
    </row>
    <row r="1465" spans="1:8" ht="12.75">
      <c r="A1465" s="24" t="s">
        <v>60</v>
      </c>
      <c r="B1465" s="57"/>
      <c r="C1465" s="58"/>
      <c r="D1465" s="59" t="s">
        <v>903</v>
      </c>
      <c r="E1465" s="60"/>
      <c r="F1465" s="61">
        <v>14496</v>
      </c>
      <c r="G1465" s="60"/>
      <c r="H1465" s="61"/>
    </row>
    <row r="1466" spans="1:8" ht="12.75">
      <c r="A1466" s="24" t="s">
        <v>60</v>
      </c>
      <c r="B1466" s="52" t="s">
        <v>1693</v>
      </c>
      <c r="C1466" s="53" t="s">
        <v>1446</v>
      </c>
      <c r="D1466" s="54" t="s">
        <v>1447</v>
      </c>
      <c r="E1466" s="55">
        <v>0</v>
      </c>
      <c r="F1466" s="56">
        <v>15653</v>
      </c>
      <c r="G1466" s="55">
        <f>F1466-E1466</f>
        <v>15653</v>
      </c>
      <c r="H1466" s="56" t="str">
        <f>IF(E1466=0,"***",F1466/E1466)</f>
        <v>***</v>
      </c>
    </row>
    <row r="1467" spans="1:8" ht="12.75">
      <c r="A1467" s="24" t="s">
        <v>60</v>
      </c>
      <c r="B1467" s="57"/>
      <c r="C1467" s="58"/>
      <c r="D1467" s="59" t="s">
        <v>903</v>
      </c>
      <c r="E1467" s="60"/>
      <c r="F1467" s="61">
        <v>15653</v>
      </c>
      <c r="G1467" s="60"/>
      <c r="H1467" s="61"/>
    </row>
    <row r="1468" spans="1:8" ht="12.75">
      <c r="A1468" s="24" t="s">
        <v>60</v>
      </c>
      <c r="B1468" s="52" t="s">
        <v>1694</v>
      </c>
      <c r="C1468" s="53" t="s">
        <v>1446</v>
      </c>
      <c r="D1468" s="54" t="s">
        <v>1447</v>
      </c>
      <c r="E1468" s="55">
        <v>0</v>
      </c>
      <c r="F1468" s="56">
        <v>7811</v>
      </c>
      <c r="G1468" s="55">
        <f>F1468-E1468</f>
        <v>7811</v>
      </c>
      <c r="H1468" s="56" t="str">
        <f>IF(E1468=0,"***",F1468/E1468)</f>
        <v>***</v>
      </c>
    </row>
    <row r="1469" spans="1:8" ht="12.75">
      <c r="A1469" s="24" t="s">
        <v>60</v>
      </c>
      <c r="B1469" s="57"/>
      <c r="C1469" s="58"/>
      <c r="D1469" s="59" t="s">
        <v>903</v>
      </c>
      <c r="E1469" s="60"/>
      <c r="F1469" s="61">
        <v>7811</v>
      </c>
      <c r="G1469" s="60"/>
      <c r="H1469" s="61"/>
    </row>
    <row r="1470" spans="1:8" ht="12.75">
      <c r="A1470" s="24" t="s">
        <v>60</v>
      </c>
      <c r="B1470" s="52" t="s">
        <v>1695</v>
      </c>
      <c r="C1470" s="53" t="s">
        <v>1446</v>
      </c>
      <c r="D1470" s="54" t="s">
        <v>1447</v>
      </c>
      <c r="E1470" s="55">
        <v>0</v>
      </c>
      <c r="F1470" s="56">
        <v>12293</v>
      </c>
      <c r="G1470" s="55">
        <f>F1470-E1470</f>
        <v>12293</v>
      </c>
      <c r="H1470" s="56" t="str">
        <f>IF(E1470=0,"***",F1470/E1470)</f>
        <v>***</v>
      </c>
    </row>
    <row r="1471" spans="1:8" ht="12.75">
      <c r="A1471" s="24" t="s">
        <v>60</v>
      </c>
      <c r="B1471" s="57"/>
      <c r="C1471" s="58"/>
      <c r="D1471" s="59" t="s">
        <v>903</v>
      </c>
      <c r="E1471" s="60"/>
      <c r="F1471" s="61">
        <v>12293</v>
      </c>
      <c r="G1471" s="60"/>
      <c r="H1471" s="61"/>
    </row>
    <row r="1472" spans="1:8" ht="12.75">
      <c r="A1472" s="24" t="s">
        <v>60</v>
      </c>
      <c r="B1472" s="52" t="s">
        <v>1696</v>
      </c>
      <c r="C1472" s="53" t="s">
        <v>981</v>
      </c>
      <c r="D1472" s="54" t="s">
        <v>982</v>
      </c>
      <c r="E1472" s="55">
        <v>0</v>
      </c>
      <c r="F1472" s="56">
        <v>6188</v>
      </c>
      <c r="G1472" s="55">
        <f>F1472-E1472</f>
        <v>6188</v>
      </c>
      <c r="H1472" s="56" t="str">
        <f>IF(E1472=0,"***",F1472/E1472)</f>
        <v>***</v>
      </c>
    </row>
    <row r="1473" spans="1:8" ht="12.75">
      <c r="A1473" s="24" t="s">
        <v>60</v>
      </c>
      <c r="B1473" s="57"/>
      <c r="C1473" s="58"/>
      <c r="D1473" s="59" t="s">
        <v>903</v>
      </c>
      <c r="E1473" s="60"/>
      <c r="F1473" s="61">
        <v>5650</v>
      </c>
      <c r="G1473" s="60"/>
      <c r="H1473" s="61"/>
    </row>
    <row r="1474" spans="1:8" ht="12.75">
      <c r="A1474" s="24" t="s">
        <v>60</v>
      </c>
      <c r="B1474" s="57"/>
      <c r="C1474" s="58"/>
      <c r="D1474" s="59" t="s">
        <v>2097</v>
      </c>
      <c r="E1474" s="60"/>
      <c r="F1474" s="61">
        <v>538</v>
      </c>
      <c r="G1474" s="60"/>
      <c r="H1474" s="61"/>
    </row>
    <row r="1475" spans="1:8" ht="12.75">
      <c r="A1475" s="24" t="s">
        <v>60</v>
      </c>
      <c r="B1475" s="52" t="s">
        <v>1697</v>
      </c>
      <c r="C1475" s="53" t="s">
        <v>1446</v>
      </c>
      <c r="D1475" s="54" t="s">
        <v>1447</v>
      </c>
      <c r="E1475" s="55">
        <v>0</v>
      </c>
      <c r="F1475" s="56">
        <v>13952</v>
      </c>
      <c r="G1475" s="55">
        <f>F1475-E1475</f>
        <v>13952</v>
      </c>
      <c r="H1475" s="56" t="str">
        <f>IF(E1475=0,"***",F1475/E1475)</f>
        <v>***</v>
      </c>
    </row>
    <row r="1476" spans="1:8" ht="12.75">
      <c r="A1476" s="24" t="s">
        <v>60</v>
      </c>
      <c r="B1476" s="57"/>
      <c r="C1476" s="58"/>
      <c r="D1476" s="59" t="s">
        <v>903</v>
      </c>
      <c r="E1476" s="60"/>
      <c r="F1476" s="61">
        <v>13952</v>
      </c>
      <c r="G1476" s="60"/>
      <c r="H1476" s="61"/>
    </row>
    <row r="1477" spans="1:8" ht="12.75">
      <c r="A1477" s="24" t="s">
        <v>60</v>
      </c>
      <c r="B1477" s="52" t="s">
        <v>1698</v>
      </c>
      <c r="C1477" s="53" t="s">
        <v>1446</v>
      </c>
      <c r="D1477" s="54" t="s">
        <v>1447</v>
      </c>
      <c r="E1477" s="55">
        <v>0</v>
      </c>
      <c r="F1477" s="56">
        <v>30618</v>
      </c>
      <c r="G1477" s="55">
        <f>F1477-E1477</f>
        <v>30618</v>
      </c>
      <c r="H1477" s="56" t="str">
        <f>IF(E1477=0,"***",F1477/E1477)</f>
        <v>***</v>
      </c>
    </row>
    <row r="1478" spans="1:8" ht="12.75">
      <c r="A1478" s="24" t="s">
        <v>60</v>
      </c>
      <c r="B1478" s="57"/>
      <c r="C1478" s="58"/>
      <c r="D1478" s="59" t="s">
        <v>903</v>
      </c>
      <c r="E1478" s="60"/>
      <c r="F1478" s="61">
        <v>30618</v>
      </c>
      <c r="G1478" s="60"/>
      <c r="H1478" s="61"/>
    </row>
    <row r="1479" spans="1:8" ht="12.75">
      <c r="A1479" s="24" t="s">
        <v>60</v>
      </c>
      <c r="B1479" s="52" t="s">
        <v>1699</v>
      </c>
      <c r="C1479" s="53" t="s">
        <v>1446</v>
      </c>
      <c r="D1479" s="54" t="s">
        <v>1447</v>
      </c>
      <c r="E1479" s="55">
        <v>0</v>
      </c>
      <c r="F1479" s="56">
        <v>25090</v>
      </c>
      <c r="G1479" s="55">
        <f>F1479-E1479</f>
        <v>25090</v>
      </c>
      <c r="H1479" s="56" t="str">
        <f>IF(E1479=0,"***",F1479/E1479)</f>
        <v>***</v>
      </c>
    </row>
    <row r="1480" spans="1:8" ht="12.75">
      <c r="A1480" s="24" t="s">
        <v>60</v>
      </c>
      <c r="B1480" s="57"/>
      <c r="C1480" s="58"/>
      <c r="D1480" s="59" t="s">
        <v>903</v>
      </c>
      <c r="E1480" s="60"/>
      <c r="F1480" s="61">
        <v>25090</v>
      </c>
      <c r="G1480" s="60"/>
      <c r="H1480" s="61"/>
    </row>
    <row r="1481" spans="1:8" ht="12.75">
      <c r="A1481" s="24" t="s">
        <v>60</v>
      </c>
      <c r="B1481" s="52" t="s">
        <v>1700</v>
      </c>
      <c r="C1481" s="53" t="s">
        <v>1446</v>
      </c>
      <c r="D1481" s="54" t="s">
        <v>1447</v>
      </c>
      <c r="E1481" s="55">
        <v>0</v>
      </c>
      <c r="F1481" s="56">
        <v>26143</v>
      </c>
      <c r="G1481" s="55">
        <f>F1481-E1481</f>
        <v>26143</v>
      </c>
      <c r="H1481" s="56" t="str">
        <f>IF(E1481=0,"***",F1481/E1481)</f>
        <v>***</v>
      </c>
    </row>
    <row r="1482" spans="1:8" ht="12.75">
      <c r="A1482" s="24" t="s">
        <v>60</v>
      </c>
      <c r="B1482" s="57"/>
      <c r="C1482" s="58"/>
      <c r="D1482" s="59" t="s">
        <v>903</v>
      </c>
      <c r="E1482" s="60"/>
      <c r="F1482" s="61">
        <v>26143</v>
      </c>
      <c r="G1482" s="60"/>
      <c r="H1482" s="61"/>
    </row>
    <row r="1483" spans="1:8" ht="12.75">
      <c r="A1483" s="24" t="s">
        <v>60</v>
      </c>
      <c r="B1483" s="52" t="s">
        <v>1701</v>
      </c>
      <c r="C1483" s="53" t="s">
        <v>1446</v>
      </c>
      <c r="D1483" s="54" t="s">
        <v>1447</v>
      </c>
      <c r="E1483" s="55">
        <v>0</v>
      </c>
      <c r="F1483" s="56">
        <v>16850</v>
      </c>
      <c r="G1483" s="55">
        <f>F1483-E1483</f>
        <v>16850</v>
      </c>
      <c r="H1483" s="56" t="str">
        <f>IF(E1483=0,"***",F1483/E1483)</f>
        <v>***</v>
      </c>
    </row>
    <row r="1484" spans="1:8" ht="12.75">
      <c r="A1484" s="24" t="s">
        <v>60</v>
      </c>
      <c r="B1484" s="57"/>
      <c r="C1484" s="58"/>
      <c r="D1484" s="59" t="s">
        <v>903</v>
      </c>
      <c r="E1484" s="60"/>
      <c r="F1484" s="61">
        <v>16850</v>
      </c>
      <c r="G1484" s="60"/>
      <c r="H1484" s="61"/>
    </row>
    <row r="1485" spans="1:8" ht="12.75">
      <c r="A1485" s="24" t="s">
        <v>60</v>
      </c>
      <c r="B1485" s="52" t="s">
        <v>1702</v>
      </c>
      <c r="C1485" s="53" t="s">
        <v>1446</v>
      </c>
      <c r="D1485" s="54" t="s">
        <v>1447</v>
      </c>
      <c r="E1485" s="55">
        <v>0</v>
      </c>
      <c r="F1485" s="56">
        <v>14714</v>
      </c>
      <c r="G1485" s="55">
        <f>F1485-E1485</f>
        <v>14714</v>
      </c>
      <c r="H1485" s="56" t="str">
        <f>IF(E1485=0,"***",F1485/E1485)</f>
        <v>***</v>
      </c>
    </row>
    <row r="1486" spans="1:8" ht="12.75">
      <c r="A1486" s="24" t="s">
        <v>60</v>
      </c>
      <c r="B1486" s="57"/>
      <c r="C1486" s="58"/>
      <c r="D1486" s="59" t="s">
        <v>903</v>
      </c>
      <c r="E1486" s="60"/>
      <c r="F1486" s="61">
        <v>14714</v>
      </c>
      <c r="G1486" s="60"/>
      <c r="H1486" s="61"/>
    </row>
    <row r="1487" spans="1:8" ht="12.75">
      <c r="A1487" s="24" t="s">
        <v>60</v>
      </c>
      <c r="B1487" s="52" t="s">
        <v>1703</v>
      </c>
      <c r="C1487" s="53" t="s">
        <v>1446</v>
      </c>
      <c r="D1487" s="54" t="s">
        <v>1447</v>
      </c>
      <c r="E1487" s="55">
        <v>0</v>
      </c>
      <c r="F1487" s="56">
        <v>21923</v>
      </c>
      <c r="G1487" s="55">
        <f>F1487-E1487</f>
        <v>21923</v>
      </c>
      <c r="H1487" s="56" t="str">
        <f>IF(E1487=0,"***",F1487/E1487)</f>
        <v>***</v>
      </c>
    </row>
    <row r="1488" spans="1:8" ht="12.75">
      <c r="A1488" s="24" t="s">
        <v>60</v>
      </c>
      <c r="B1488" s="57"/>
      <c r="C1488" s="58"/>
      <c r="D1488" s="59" t="s">
        <v>903</v>
      </c>
      <c r="E1488" s="60"/>
      <c r="F1488" s="61">
        <v>21923</v>
      </c>
      <c r="G1488" s="60"/>
      <c r="H1488" s="61"/>
    </row>
    <row r="1489" spans="1:8" ht="12.75">
      <c r="A1489" s="24" t="s">
        <v>60</v>
      </c>
      <c r="B1489" s="52" t="s">
        <v>1704</v>
      </c>
      <c r="C1489" s="53" t="s">
        <v>1446</v>
      </c>
      <c r="D1489" s="54" t="s">
        <v>1447</v>
      </c>
      <c r="E1489" s="55">
        <v>0</v>
      </c>
      <c r="F1489" s="56">
        <v>8699</v>
      </c>
      <c r="G1489" s="55">
        <f>F1489-E1489</f>
        <v>8699</v>
      </c>
      <c r="H1489" s="56" t="str">
        <f>IF(E1489=0,"***",F1489/E1489)</f>
        <v>***</v>
      </c>
    </row>
    <row r="1490" spans="1:8" ht="12.75">
      <c r="A1490" s="24" t="s">
        <v>60</v>
      </c>
      <c r="B1490" s="57"/>
      <c r="C1490" s="58"/>
      <c r="D1490" s="59" t="s">
        <v>903</v>
      </c>
      <c r="E1490" s="60"/>
      <c r="F1490" s="61">
        <v>8699</v>
      </c>
      <c r="G1490" s="60"/>
      <c r="H1490" s="61"/>
    </row>
    <row r="1491" spans="1:8" ht="12.75">
      <c r="A1491" s="24" t="s">
        <v>60</v>
      </c>
      <c r="B1491" s="52" t="s">
        <v>1705</v>
      </c>
      <c r="C1491" s="53" t="s">
        <v>1446</v>
      </c>
      <c r="D1491" s="54" t="s">
        <v>1447</v>
      </c>
      <c r="E1491" s="55">
        <v>0</v>
      </c>
      <c r="F1491" s="56">
        <v>8224</v>
      </c>
      <c r="G1491" s="55">
        <f>F1491-E1491</f>
        <v>8224</v>
      </c>
      <c r="H1491" s="56" t="str">
        <f>IF(E1491=0,"***",F1491/E1491)</f>
        <v>***</v>
      </c>
    </row>
    <row r="1492" spans="1:8" ht="12.75">
      <c r="A1492" s="24" t="s">
        <v>60</v>
      </c>
      <c r="B1492" s="57"/>
      <c r="C1492" s="58"/>
      <c r="D1492" s="59" t="s">
        <v>903</v>
      </c>
      <c r="E1492" s="60"/>
      <c r="F1492" s="61">
        <v>8224</v>
      </c>
      <c r="G1492" s="60"/>
      <c r="H1492" s="61"/>
    </row>
    <row r="1493" spans="1:8" ht="12.75">
      <c r="A1493" s="24" t="s">
        <v>60</v>
      </c>
      <c r="B1493" s="52" t="s">
        <v>1706</v>
      </c>
      <c r="C1493" s="53" t="s">
        <v>1446</v>
      </c>
      <c r="D1493" s="54" t="s">
        <v>1447</v>
      </c>
      <c r="E1493" s="55">
        <v>0</v>
      </c>
      <c r="F1493" s="56">
        <v>22340</v>
      </c>
      <c r="G1493" s="55">
        <f>F1493-E1493</f>
        <v>22340</v>
      </c>
      <c r="H1493" s="56" t="str">
        <f>IF(E1493=0,"***",F1493/E1493)</f>
        <v>***</v>
      </c>
    </row>
    <row r="1494" spans="1:8" ht="12.75">
      <c r="A1494" s="24" t="s">
        <v>60</v>
      </c>
      <c r="B1494" s="57"/>
      <c r="C1494" s="58"/>
      <c r="D1494" s="59" t="s">
        <v>903</v>
      </c>
      <c r="E1494" s="60"/>
      <c r="F1494" s="61">
        <v>22340</v>
      </c>
      <c r="G1494" s="60"/>
      <c r="H1494" s="61"/>
    </row>
    <row r="1495" spans="1:8" ht="12.75">
      <c r="A1495" s="24" t="s">
        <v>60</v>
      </c>
      <c r="B1495" s="52" t="s">
        <v>1707</v>
      </c>
      <c r="C1495" s="53" t="s">
        <v>1446</v>
      </c>
      <c r="D1495" s="54" t="s">
        <v>1447</v>
      </c>
      <c r="E1495" s="55">
        <v>0</v>
      </c>
      <c r="F1495" s="56">
        <v>11387</v>
      </c>
      <c r="G1495" s="55">
        <f>F1495-E1495</f>
        <v>11387</v>
      </c>
      <c r="H1495" s="56" t="str">
        <f>IF(E1495=0,"***",F1495/E1495)</f>
        <v>***</v>
      </c>
    </row>
    <row r="1496" spans="1:8" ht="12.75">
      <c r="A1496" s="24" t="s">
        <v>60</v>
      </c>
      <c r="B1496" s="57"/>
      <c r="C1496" s="58"/>
      <c r="D1496" s="59" t="s">
        <v>903</v>
      </c>
      <c r="E1496" s="60"/>
      <c r="F1496" s="61">
        <v>11387</v>
      </c>
      <c r="G1496" s="60"/>
      <c r="H1496" s="61"/>
    </row>
    <row r="1497" spans="1:8" ht="12.75">
      <c r="A1497" s="24" t="s">
        <v>60</v>
      </c>
      <c r="B1497" s="52" t="s">
        <v>1708</v>
      </c>
      <c r="C1497" s="53" t="s">
        <v>1446</v>
      </c>
      <c r="D1497" s="54" t="s">
        <v>1447</v>
      </c>
      <c r="E1497" s="55">
        <v>0</v>
      </c>
      <c r="F1497" s="56">
        <v>11537</v>
      </c>
      <c r="G1497" s="55">
        <f>F1497-E1497</f>
        <v>11537</v>
      </c>
      <c r="H1497" s="56" t="str">
        <f>IF(E1497=0,"***",F1497/E1497)</f>
        <v>***</v>
      </c>
    </row>
    <row r="1498" spans="1:8" ht="12.75">
      <c r="A1498" s="24" t="s">
        <v>60</v>
      </c>
      <c r="B1498" s="57"/>
      <c r="C1498" s="58"/>
      <c r="D1498" s="59" t="s">
        <v>903</v>
      </c>
      <c r="E1498" s="60"/>
      <c r="F1498" s="61">
        <v>11537</v>
      </c>
      <c r="G1498" s="60"/>
      <c r="H1498" s="61"/>
    </row>
    <row r="1499" spans="1:8" ht="12.75">
      <c r="A1499" s="24" t="s">
        <v>60</v>
      </c>
      <c r="B1499" s="52" t="s">
        <v>1712</v>
      </c>
      <c r="C1499" s="53" t="s">
        <v>1446</v>
      </c>
      <c r="D1499" s="54" t="s">
        <v>1447</v>
      </c>
      <c r="E1499" s="55">
        <v>0</v>
      </c>
      <c r="F1499" s="56">
        <v>11972</v>
      </c>
      <c r="G1499" s="55">
        <f>F1499-E1499</f>
        <v>11972</v>
      </c>
      <c r="H1499" s="56" t="str">
        <f>IF(E1499=0,"***",F1499/E1499)</f>
        <v>***</v>
      </c>
    </row>
    <row r="1500" spans="1:8" ht="12.75">
      <c r="A1500" s="24" t="s">
        <v>60</v>
      </c>
      <c r="B1500" s="57"/>
      <c r="C1500" s="58"/>
      <c r="D1500" s="59" t="s">
        <v>903</v>
      </c>
      <c r="E1500" s="60"/>
      <c r="F1500" s="61">
        <v>11972</v>
      </c>
      <c r="G1500" s="60"/>
      <c r="H1500" s="61"/>
    </row>
    <row r="1501" spans="1:8" ht="12.75">
      <c r="A1501" s="24" t="s">
        <v>60</v>
      </c>
      <c r="B1501" s="52" t="s">
        <v>1713</v>
      </c>
      <c r="C1501" s="53" t="s">
        <v>1446</v>
      </c>
      <c r="D1501" s="54" t="s">
        <v>1447</v>
      </c>
      <c r="E1501" s="55">
        <v>0</v>
      </c>
      <c r="F1501" s="56">
        <v>20029</v>
      </c>
      <c r="G1501" s="55">
        <f>F1501-E1501</f>
        <v>20029</v>
      </c>
      <c r="H1501" s="56" t="str">
        <f>IF(E1501=0,"***",F1501/E1501)</f>
        <v>***</v>
      </c>
    </row>
    <row r="1502" spans="1:8" ht="12.75">
      <c r="A1502" s="24" t="s">
        <v>60</v>
      </c>
      <c r="B1502" s="57"/>
      <c r="C1502" s="58"/>
      <c r="D1502" s="59" t="s">
        <v>903</v>
      </c>
      <c r="E1502" s="60"/>
      <c r="F1502" s="61">
        <v>20029</v>
      </c>
      <c r="G1502" s="60"/>
      <c r="H1502" s="61"/>
    </row>
    <row r="1503" spans="1:8" ht="12.75">
      <c r="A1503" s="24" t="s">
        <v>60</v>
      </c>
      <c r="B1503" s="52" t="s">
        <v>1714</v>
      </c>
      <c r="C1503" s="53" t="s">
        <v>1446</v>
      </c>
      <c r="D1503" s="54" t="s">
        <v>1447</v>
      </c>
      <c r="E1503" s="55">
        <v>0</v>
      </c>
      <c r="F1503" s="56">
        <v>7850</v>
      </c>
      <c r="G1503" s="55">
        <f>F1503-E1503</f>
        <v>7850</v>
      </c>
      <c r="H1503" s="56" t="str">
        <f>IF(E1503=0,"***",F1503/E1503)</f>
        <v>***</v>
      </c>
    </row>
    <row r="1504" spans="1:8" ht="12.75">
      <c r="A1504" s="24" t="s">
        <v>60</v>
      </c>
      <c r="B1504" s="57"/>
      <c r="C1504" s="58"/>
      <c r="D1504" s="59" t="s">
        <v>903</v>
      </c>
      <c r="E1504" s="60"/>
      <c r="F1504" s="61">
        <v>7850</v>
      </c>
      <c r="G1504" s="60"/>
      <c r="H1504" s="61"/>
    </row>
    <row r="1505" spans="1:8" ht="12.75">
      <c r="A1505" s="24" t="s">
        <v>60</v>
      </c>
      <c r="B1505" s="52" t="s">
        <v>1715</v>
      </c>
      <c r="C1505" s="53" t="s">
        <v>981</v>
      </c>
      <c r="D1505" s="54" t="s">
        <v>982</v>
      </c>
      <c r="E1505" s="55">
        <v>0</v>
      </c>
      <c r="F1505" s="56">
        <v>12147</v>
      </c>
      <c r="G1505" s="55">
        <f>F1505-E1505</f>
        <v>12147</v>
      </c>
      <c r="H1505" s="56" t="str">
        <f>IF(E1505=0,"***",F1505/E1505)</f>
        <v>***</v>
      </c>
    </row>
    <row r="1506" spans="1:8" ht="12.75">
      <c r="A1506" s="24" t="s">
        <v>60</v>
      </c>
      <c r="B1506" s="57"/>
      <c r="C1506" s="58"/>
      <c r="D1506" s="59" t="s">
        <v>903</v>
      </c>
      <c r="E1506" s="60"/>
      <c r="F1506" s="61">
        <v>10279</v>
      </c>
      <c r="G1506" s="60"/>
      <c r="H1506" s="61"/>
    </row>
    <row r="1507" spans="1:8" ht="12.75">
      <c r="A1507" s="24" t="s">
        <v>60</v>
      </c>
      <c r="B1507" s="57"/>
      <c r="C1507" s="58"/>
      <c r="D1507" s="59" t="s">
        <v>2097</v>
      </c>
      <c r="E1507" s="60"/>
      <c r="F1507" s="61">
        <v>1868</v>
      </c>
      <c r="G1507" s="60"/>
      <c r="H1507" s="61"/>
    </row>
    <row r="1508" spans="1:8" ht="12.75">
      <c r="A1508" s="24" t="s">
        <v>60</v>
      </c>
      <c r="B1508" s="52" t="s">
        <v>1716</v>
      </c>
      <c r="C1508" s="53" t="s">
        <v>981</v>
      </c>
      <c r="D1508" s="54" t="s">
        <v>982</v>
      </c>
      <c r="E1508" s="55">
        <v>0</v>
      </c>
      <c r="F1508" s="56">
        <v>5646</v>
      </c>
      <c r="G1508" s="55">
        <f>F1508-E1508</f>
        <v>5646</v>
      </c>
      <c r="H1508" s="56" t="str">
        <f>IF(E1508=0,"***",F1508/E1508)</f>
        <v>***</v>
      </c>
    </row>
    <row r="1509" spans="1:8" ht="12.75">
      <c r="A1509" s="24" t="s">
        <v>60</v>
      </c>
      <c r="B1509" s="57"/>
      <c r="C1509" s="58"/>
      <c r="D1509" s="59" t="s">
        <v>903</v>
      </c>
      <c r="E1509" s="60"/>
      <c r="F1509" s="61">
        <v>5322</v>
      </c>
      <c r="G1509" s="60"/>
      <c r="H1509" s="61"/>
    </row>
    <row r="1510" spans="1:8" ht="12.75">
      <c r="A1510" s="24" t="s">
        <v>60</v>
      </c>
      <c r="B1510" s="57"/>
      <c r="C1510" s="58"/>
      <c r="D1510" s="59" t="s">
        <v>2097</v>
      </c>
      <c r="E1510" s="60"/>
      <c r="F1510" s="61">
        <v>324</v>
      </c>
      <c r="G1510" s="60"/>
      <c r="H1510" s="61"/>
    </row>
    <row r="1511" spans="1:8" ht="12.75">
      <c r="A1511" s="24" t="s">
        <v>60</v>
      </c>
      <c r="B1511" s="52" t="s">
        <v>1717</v>
      </c>
      <c r="C1511" s="53" t="s">
        <v>981</v>
      </c>
      <c r="D1511" s="54" t="s">
        <v>982</v>
      </c>
      <c r="E1511" s="55">
        <v>0</v>
      </c>
      <c r="F1511" s="56">
        <v>10375</v>
      </c>
      <c r="G1511" s="55">
        <f>F1511-E1511</f>
        <v>10375</v>
      </c>
      <c r="H1511" s="56" t="str">
        <f>IF(E1511=0,"***",F1511/E1511)</f>
        <v>***</v>
      </c>
    </row>
    <row r="1512" spans="1:8" ht="12.75">
      <c r="A1512" s="24" t="s">
        <v>60</v>
      </c>
      <c r="B1512" s="57"/>
      <c r="C1512" s="58"/>
      <c r="D1512" s="59" t="s">
        <v>903</v>
      </c>
      <c r="E1512" s="60"/>
      <c r="F1512" s="61">
        <v>9050</v>
      </c>
      <c r="G1512" s="60"/>
      <c r="H1512" s="61"/>
    </row>
    <row r="1513" spans="1:8" ht="12.75">
      <c r="A1513" s="24" t="s">
        <v>60</v>
      </c>
      <c r="B1513" s="57"/>
      <c r="C1513" s="58"/>
      <c r="D1513" s="59" t="s">
        <v>2097</v>
      </c>
      <c r="E1513" s="60"/>
      <c r="F1513" s="61">
        <v>1325</v>
      </c>
      <c r="G1513" s="60"/>
      <c r="H1513" s="61"/>
    </row>
    <row r="1514" spans="1:8" ht="12.75">
      <c r="A1514" s="24" t="s">
        <v>60</v>
      </c>
      <c r="B1514" s="52" t="s">
        <v>1718</v>
      </c>
      <c r="C1514" s="53" t="s">
        <v>981</v>
      </c>
      <c r="D1514" s="54" t="s">
        <v>982</v>
      </c>
      <c r="E1514" s="55">
        <v>0</v>
      </c>
      <c r="F1514" s="56">
        <v>24550</v>
      </c>
      <c r="G1514" s="55">
        <f>F1514-E1514</f>
        <v>24550</v>
      </c>
      <c r="H1514" s="56" t="str">
        <f>IF(E1514=0,"***",F1514/E1514)</f>
        <v>***</v>
      </c>
    </row>
    <row r="1515" spans="1:8" ht="12.75">
      <c r="A1515" s="24" t="s">
        <v>60</v>
      </c>
      <c r="B1515" s="57"/>
      <c r="C1515" s="58"/>
      <c r="D1515" s="59" t="s">
        <v>903</v>
      </c>
      <c r="E1515" s="60"/>
      <c r="F1515" s="61">
        <v>21351</v>
      </c>
      <c r="G1515" s="60"/>
      <c r="H1515" s="61"/>
    </row>
    <row r="1516" spans="1:8" ht="12.75">
      <c r="A1516" s="24" t="s">
        <v>60</v>
      </c>
      <c r="B1516" s="57"/>
      <c r="C1516" s="58"/>
      <c r="D1516" s="59" t="s">
        <v>2097</v>
      </c>
      <c r="E1516" s="60"/>
      <c r="F1516" s="61">
        <v>3199</v>
      </c>
      <c r="G1516" s="60"/>
      <c r="H1516" s="61"/>
    </row>
    <row r="1517" spans="1:8" ht="12.75">
      <c r="A1517" s="24" t="s">
        <v>60</v>
      </c>
      <c r="B1517" s="52" t="s">
        <v>1719</v>
      </c>
      <c r="C1517" s="53" t="s">
        <v>1446</v>
      </c>
      <c r="D1517" s="54" t="s">
        <v>1447</v>
      </c>
      <c r="E1517" s="55">
        <v>0</v>
      </c>
      <c r="F1517" s="56">
        <v>10673</v>
      </c>
      <c r="G1517" s="55">
        <f>F1517-E1517</f>
        <v>10673</v>
      </c>
      <c r="H1517" s="56" t="str">
        <f>IF(E1517=0,"***",F1517/E1517)</f>
        <v>***</v>
      </c>
    </row>
    <row r="1518" spans="1:8" ht="12.75">
      <c r="A1518" s="24" t="s">
        <v>60</v>
      </c>
      <c r="B1518" s="57"/>
      <c r="C1518" s="58"/>
      <c r="D1518" s="59" t="s">
        <v>903</v>
      </c>
      <c r="E1518" s="60"/>
      <c r="F1518" s="61">
        <v>10673</v>
      </c>
      <c r="G1518" s="60"/>
      <c r="H1518" s="61"/>
    </row>
    <row r="1519" spans="1:8" ht="12.75">
      <c r="A1519" s="24" t="s">
        <v>60</v>
      </c>
      <c r="B1519" s="52" t="s">
        <v>1720</v>
      </c>
      <c r="C1519" s="53" t="s">
        <v>1405</v>
      </c>
      <c r="D1519" s="54" t="s">
        <v>1406</v>
      </c>
      <c r="E1519" s="55">
        <v>0</v>
      </c>
      <c r="F1519" s="56">
        <v>1633</v>
      </c>
      <c r="G1519" s="55">
        <f>F1519-E1519</f>
        <v>1633</v>
      </c>
      <c r="H1519" s="56" t="str">
        <f>IF(E1519=0,"***",F1519/E1519)</f>
        <v>***</v>
      </c>
    </row>
    <row r="1520" spans="1:8" ht="12.75">
      <c r="A1520" s="24" t="s">
        <v>60</v>
      </c>
      <c r="B1520" s="57"/>
      <c r="C1520" s="58"/>
      <c r="D1520" s="59" t="s">
        <v>903</v>
      </c>
      <c r="E1520" s="60"/>
      <c r="F1520" s="61">
        <v>1633</v>
      </c>
      <c r="G1520" s="60"/>
      <c r="H1520" s="61"/>
    </row>
    <row r="1521" spans="1:8" ht="12.75">
      <c r="A1521" s="24" t="s">
        <v>60</v>
      </c>
      <c r="B1521" s="52" t="s">
        <v>1721</v>
      </c>
      <c r="C1521" s="53" t="s">
        <v>1405</v>
      </c>
      <c r="D1521" s="54" t="s">
        <v>1406</v>
      </c>
      <c r="E1521" s="55">
        <v>0</v>
      </c>
      <c r="F1521" s="56">
        <v>1460</v>
      </c>
      <c r="G1521" s="55">
        <f>F1521-E1521</f>
        <v>1460</v>
      </c>
      <c r="H1521" s="56" t="str">
        <f>IF(E1521=0,"***",F1521/E1521)</f>
        <v>***</v>
      </c>
    </row>
    <row r="1522" spans="1:8" ht="12.75">
      <c r="A1522" s="24" t="s">
        <v>60</v>
      </c>
      <c r="B1522" s="57"/>
      <c r="C1522" s="58"/>
      <c r="D1522" s="59" t="s">
        <v>903</v>
      </c>
      <c r="E1522" s="60"/>
      <c r="F1522" s="61">
        <v>1460</v>
      </c>
      <c r="G1522" s="60"/>
      <c r="H1522" s="61"/>
    </row>
    <row r="1523" spans="1:8" ht="12.75">
      <c r="A1523" s="24" t="s">
        <v>60</v>
      </c>
      <c r="B1523" s="52" t="s">
        <v>1722</v>
      </c>
      <c r="C1523" s="53" t="s">
        <v>1405</v>
      </c>
      <c r="D1523" s="54" t="s">
        <v>1406</v>
      </c>
      <c r="E1523" s="55">
        <v>0</v>
      </c>
      <c r="F1523" s="56">
        <v>1051</v>
      </c>
      <c r="G1523" s="55">
        <f>F1523-E1523</f>
        <v>1051</v>
      </c>
      <c r="H1523" s="56" t="str">
        <f>IF(E1523=0,"***",F1523/E1523)</f>
        <v>***</v>
      </c>
    </row>
    <row r="1524" spans="1:8" ht="12.75">
      <c r="A1524" s="24" t="s">
        <v>60</v>
      </c>
      <c r="B1524" s="57"/>
      <c r="C1524" s="58"/>
      <c r="D1524" s="59" t="s">
        <v>903</v>
      </c>
      <c r="E1524" s="60"/>
      <c r="F1524" s="61">
        <v>1051</v>
      </c>
      <c r="G1524" s="60"/>
      <c r="H1524" s="61"/>
    </row>
    <row r="1525" spans="1:8" ht="12.75">
      <c r="A1525" s="24" t="s">
        <v>60</v>
      </c>
      <c r="B1525" s="52" t="s">
        <v>1723</v>
      </c>
      <c r="C1525" s="53" t="s">
        <v>1405</v>
      </c>
      <c r="D1525" s="54" t="s">
        <v>1406</v>
      </c>
      <c r="E1525" s="55">
        <v>0</v>
      </c>
      <c r="F1525" s="56">
        <v>2036</v>
      </c>
      <c r="G1525" s="55">
        <f>F1525-E1525</f>
        <v>2036</v>
      </c>
      <c r="H1525" s="56" t="str">
        <f>IF(E1525=0,"***",F1525/E1525)</f>
        <v>***</v>
      </c>
    </row>
    <row r="1526" spans="1:8" ht="12.75">
      <c r="A1526" s="24" t="s">
        <v>60</v>
      </c>
      <c r="B1526" s="57"/>
      <c r="C1526" s="58"/>
      <c r="D1526" s="59" t="s">
        <v>903</v>
      </c>
      <c r="E1526" s="60"/>
      <c r="F1526" s="61">
        <v>2036</v>
      </c>
      <c r="G1526" s="60"/>
      <c r="H1526" s="61"/>
    </row>
    <row r="1527" spans="1:8" ht="12.75">
      <c r="A1527" s="24" t="s">
        <v>60</v>
      </c>
      <c r="B1527" s="52" t="s">
        <v>1724</v>
      </c>
      <c r="C1527" s="53" t="s">
        <v>1405</v>
      </c>
      <c r="D1527" s="54" t="s">
        <v>1406</v>
      </c>
      <c r="E1527" s="55">
        <v>0</v>
      </c>
      <c r="F1527" s="56">
        <v>2580</v>
      </c>
      <c r="G1527" s="55">
        <f>F1527-E1527</f>
        <v>2580</v>
      </c>
      <c r="H1527" s="56" t="str">
        <f>IF(E1527=0,"***",F1527/E1527)</f>
        <v>***</v>
      </c>
    </row>
    <row r="1528" spans="1:8" ht="12.75">
      <c r="A1528" s="24" t="s">
        <v>60</v>
      </c>
      <c r="B1528" s="57"/>
      <c r="C1528" s="58"/>
      <c r="D1528" s="59" t="s">
        <v>903</v>
      </c>
      <c r="E1528" s="60"/>
      <c r="F1528" s="61">
        <v>2580</v>
      </c>
      <c r="G1528" s="60"/>
      <c r="H1528" s="61"/>
    </row>
    <row r="1529" spans="1:8" ht="12.75">
      <c r="A1529" s="24" t="s">
        <v>60</v>
      </c>
      <c r="B1529" s="52" t="s">
        <v>1725</v>
      </c>
      <c r="C1529" s="53" t="s">
        <v>1405</v>
      </c>
      <c r="D1529" s="54" t="s">
        <v>1406</v>
      </c>
      <c r="E1529" s="55">
        <v>0</v>
      </c>
      <c r="F1529" s="56">
        <v>16857</v>
      </c>
      <c r="G1529" s="55">
        <f>F1529-E1529</f>
        <v>16857</v>
      </c>
      <c r="H1529" s="56" t="str">
        <f>IF(E1529=0,"***",F1529/E1529)</f>
        <v>***</v>
      </c>
    </row>
    <row r="1530" spans="1:8" ht="12.75">
      <c r="A1530" s="24" t="s">
        <v>60</v>
      </c>
      <c r="B1530" s="57"/>
      <c r="C1530" s="58"/>
      <c r="D1530" s="59" t="s">
        <v>903</v>
      </c>
      <c r="E1530" s="60"/>
      <c r="F1530" s="61">
        <v>16857</v>
      </c>
      <c r="G1530" s="60"/>
      <c r="H1530" s="61"/>
    </row>
    <row r="1531" spans="1:8" ht="12.75">
      <c r="A1531" s="24" t="s">
        <v>60</v>
      </c>
      <c r="B1531" s="52" t="s">
        <v>1726</v>
      </c>
      <c r="C1531" s="53" t="s">
        <v>1405</v>
      </c>
      <c r="D1531" s="54" t="s">
        <v>1406</v>
      </c>
      <c r="E1531" s="55">
        <v>0</v>
      </c>
      <c r="F1531" s="56">
        <v>1066</v>
      </c>
      <c r="G1531" s="55">
        <f>F1531-E1531</f>
        <v>1066</v>
      </c>
      <c r="H1531" s="56" t="str">
        <f>IF(E1531=0,"***",F1531/E1531)</f>
        <v>***</v>
      </c>
    </row>
    <row r="1532" spans="1:8" ht="12.75">
      <c r="A1532" s="24" t="s">
        <v>60</v>
      </c>
      <c r="B1532" s="57"/>
      <c r="C1532" s="58"/>
      <c r="D1532" s="59" t="s">
        <v>903</v>
      </c>
      <c r="E1532" s="60"/>
      <c r="F1532" s="61">
        <v>1066</v>
      </c>
      <c r="G1532" s="60"/>
      <c r="H1532" s="61"/>
    </row>
    <row r="1533" spans="1:8" ht="12.75">
      <c r="A1533" s="24" t="s">
        <v>60</v>
      </c>
      <c r="B1533" s="52" t="s">
        <v>1727</v>
      </c>
      <c r="C1533" s="53" t="s">
        <v>1405</v>
      </c>
      <c r="D1533" s="54" t="s">
        <v>1406</v>
      </c>
      <c r="E1533" s="55">
        <v>0</v>
      </c>
      <c r="F1533" s="56">
        <v>2166</v>
      </c>
      <c r="G1533" s="55">
        <f>F1533-E1533</f>
        <v>2166</v>
      </c>
      <c r="H1533" s="56" t="str">
        <f>IF(E1533=0,"***",F1533/E1533)</f>
        <v>***</v>
      </c>
    </row>
    <row r="1534" spans="1:8" ht="12.75">
      <c r="A1534" s="24" t="s">
        <v>60</v>
      </c>
      <c r="B1534" s="57"/>
      <c r="C1534" s="58"/>
      <c r="D1534" s="59" t="s">
        <v>903</v>
      </c>
      <c r="E1534" s="60"/>
      <c r="F1534" s="61">
        <v>2166</v>
      </c>
      <c r="G1534" s="60"/>
      <c r="H1534" s="61"/>
    </row>
    <row r="1535" spans="1:8" ht="12.75">
      <c r="A1535" s="24" t="s">
        <v>60</v>
      </c>
      <c r="B1535" s="52" t="s">
        <v>1728</v>
      </c>
      <c r="C1535" s="53" t="s">
        <v>1405</v>
      </c>
      <c r="D1535" s="54" t="s">
        <v>1406</v>
      </c>
      <c r="E1535" s="55">
        <v>0</v>
      </c>
      <c r="F1535" s="56">
        <v>1817</v>
      </c>
      <c r="G1535" s="55">
        <f>F1535-E1535</f>
        <v>1817</v>
      </c>
      <c r="H1535" s="56" t="str">
        <f>IF(E1535=0,"***",F1535/E1535)</f>
        <v>***</v>
      </c>
    </row>
    <row r="1536" spans="1:8" ht="12.75">
      <c r="A1536" s="24" t="s">
        <v>60</v>
      </c>
      <c r="B1536" s="57"/>
      <c r="C1536" s="58"/>
      <c r="D1536" s="59" t="s">
        <v>903</v>
      </c>
      <c r="E1536" s="60"/>
      <c r="F1536" s="61">
        <v>1817</v>
      </c>
      <c r="G1536" s="60"/>
      <c r="H1536" s="61"/>
    </row>
    <row r="1537" spans="1:8" ht="12.75">
      <c r="A1537" s="24" t="s">
        <v>60</v>
      </c>
      <c r="B1537" s="52" t="s">
        <v>1729</v>
      </c>
      <c r="C1537" s="53" t="s">
        <v>1405</v>
      </c>
      <c r="D1537" s="54" t="s">
        <v>1406</v>
      </c>
      <c r="E1537" s="55">
        <v>0</v>
      </c>
      <c r="F1537" s="56">
        <v>1953</v>
      </c>
      <c r="G1537" s="55">
        <f>F1537-E1537</f>
        <v>1953</v>
      </c>
      <c r="H1537" s="56" t="str">
        <f>IF(E1537=0,"***",F1537/E1537)</f>
        <v>***</v>
      </c>
    </row>
    <row r="1538" spans="1:8" ht="12.75">
      <c r="A1538" s="24" t="s">
        <v>60</v>
      </c>
      <c r="B1538" s="57"/>
      <c r="C1538" s="58"/>
      <c r="D1538" s="59" t="s">
        <v>903</v>
      </c>
      <c r="E1538" s="60"/>
      <c r="F1538" s="61">
        <v>1953</v>
      </c>
      <c r="G1538" s="60"/>
      <c r="H1538" s="61"/>
    </row>
    <row r="1539" spans="1:8" ht="12.75">
      <c r="A1539" s="24" t="s">
        <v>60</v>
      </c>
      <c r="B1539" s="52" t="s">
        <v>1730</v>
      </c>
      <c r="C1539" s="53" t="s">
        <v>1731</v>
      </c>
      <c r="D1539" s="54" t="s">
        <v>1732</v>
      </c>
      <c r="E1539" s="55">
        <v>0</v>
      </c>
      <c r="F1539" s="56">
        <v>5825</v>
      </c>
      <c r="G1539" s="55">
        <f>F1539-E1539</f>
        <v>5825</v>
      </c>
      <c r="H1539" s="56" t="str">
        <f>IF(E1539=0,"***",F1539/E1539)</f>
        <v>***</v>
      </c>
    </row>
    <row r="1540" spans="1:8" ht="12.75">
      <c r="A1540" s="24" t="s">
        <v>60</v>
      </c>
      <c r="B1540" s="57"/>
      <c r="C1540" s="58"/>
      <c r="D1540" s="59" t="s">
        <v>903</v>
      </c>
      <c r="E1540" s="60"/>
      <c r="F1540" s="61">
        <v>2723</v>
      </c>
      <c r="G1540" s="60"/>
      <c r="H1540" s="61"/>
    </row>
    <row r="1541" spans="1:8" ht="12.75">
      <c r="A1541" s="24" t="s">
        <v>60</v>
      </c>
      <c r="B1541" s="57"/>
      <c r="C1541" s="58"/>
      <c r="D1541" s="59" t="s">
        <v>2097</v>
      </c>
      <c r="E1541" s="60"/>
      <c r="F1541" s="61">
        <v>3102</v>
      </c>
      <c r="G1541" s="60"/>
      <c r="H1541" s="61"/>
    </row>
    <row r="1542" spans="1:8" ht="12.75">
      <c r="A1542" s="24" t="s">
        <v>60</v>
      </c>
      <c r="B1542" s="52" t="s">
        <v>1733</v>
      </c>
      <c r="C1542" s="53" t="s">
        <v>979</v>
      </c>
      <c r="D1542" s="54" t="s">
        <v>980</v>
      </c>
      <c r="E1542" s="55">
        <v>0</v>
      </c>
      <c r="F1542" s="56">
        <v>31747</v>
      </c>
      <c r="G1542" s="55">
        <f>F1542-E1542</f>
        <v>31747</v>
      </c>
      <c r="H1542" s="56" t="str">
        <f>IF(E1542=0,"***",F1542/E1542)</f>
        <v>***</v>
      </c>
    </row>
    <row r="1543" spans="1:8" ht="12.75">
      <c r="A1543" s="24" t="s">
        <v>60</v>
      </c>
      <c r="B1543" s="57"/>
      <c r="C1543" s="58"/>
      <c r="D1543" s="59" t="s">
        <v>903</v>
      </c>
      <c r="E1543" s="60"/>
      <c r="F1543" s="61">
        <v>24574</v>
      </c>
      <c r="G1543" s="60"/>
      <c r="H1543" s="61"/>
    </row>
    <row r="1544" spans="1:8" ht="12.75">
      <c r="A1544" s="24" t="s">
        <v>60</v>
      </c>
      <c r="B1544" s="57"/>
      <c r="C1544" s="58"/>
      <c r="D1544" s="59" t="s">
        <v>2097</v>
      </c>
      <c r="E1544" s="60"/>
      <c r="F1544" s="61">
        <v>7173</v>
      </c>
      <c r="G1544" s="60"/>
      <c r="H1544" s="61"/>
    </row>
    <row r="1545" spans="1:8" ht="12.75">
      <c r="A1545" s="24" t="s">
        <v>60</v>
      </c>
      <c r="B1545" s="52" t="s">
        <v>1734</v>
      </c>
      <c r="C1545" s="53" t="s">
        <v>912</v>
      </c>
      <c r="D1545" s="54" t="s">
        <v>913</v>
      </c>
      <c r="E1545" s="55">
        <v>0</v>
      </c>
      <c r="F1545" s="56">
        <v>4614</v>
      </c>
      <c r="G1545" s="55">
        <f>F1545-E1545</f>
        <v>4614</v>
      </c>
      <c r="H1545" s="56" t="str">
        <f>IF(E1545=0,"***",F1545/E1545)</f>
        <v>***</v>
      </c>
    </row>
    <row r="1546" spans="1:8" ht="13.5" thickBot="1">
      <c r="A1546" s="24" t="s">
        <v>60</v>
      </c>
      <c r="B1546" s="57"/>
      <c r="C1546" s="58"/>
      <c r="D1546" s="59" t="s">
        <v>2097</v>
      </c>
      <c r="E1546" s="60"/>
      <c r="F1546" s="61">
        <v>4614</v>
      </c>
      <c r="G1546" s="60"/>
      <c r="H1546" s="61"/>
    </row>
    <row r="1547" spans="1:8" ht="13.5" thickBot="1">
      <c r="A1547" s="24" t="s">
        <v>60</v>
      </c>
      <c r="B1547" s="47" t="s">
        <v>1735</v>
      </c>
      <c r="C1547" s="48"/>
      <c r="D1547" s="49"/>
      <c r="E1547" s="50"/>
      <c r="F1547" s="51">
        <v>8327913</v>
      </c>
      <c r="G1547" s="50"/>
      <c r="H1547" s="51"/>
    </row>
    <row r="1548" spans="1:8" ht="13.5" thickBot="1">
      <c r="A1548" s="24" t="s">
        <v>60</v>
      </c>
      <c r="B1548" s="32"/>
      <c r="C1548" s="33"/>
      <c r="D1548" s="34" t="s">
        <v>2002</v>
      </c>
      <c r="E1548" s="62">
        <v>0</v>
      </c>
      <c r="F1548" s="63">
        <f>SUM(F17:F1547)/3</f>
        <v>8327913</v>
      </c>
      <c r="G1548" s="62">
        <f>F1548-E1548</f>
        <v>8327913</v>
      </c>
      <c r="H1548" s="64" t="str">
        <f>IF(E1548=0,"***",F1548/E1548)</f>
        <v>***</v>
      </c>
    </row>
    <row r="1549" spans="1:8" ht="13.5" thickBot="1">
      <c r="A1549" s="24" t="s">
        <v>60</v>
      </c>
      <c r="C1549" s="30"/>
      <c r="E1549" s="31"/>
      <c r="F1549" s="31"/>
      <c r="G1549" s="31"/>
      <c r="H1549" s="31"/>
    </row>
    <row r="1550" spans="1:8" ht="13.5" thickBot="1">
      <c r="A1550" s="24" t="s">
        <v>60</v>
      </c>
      <c r="B1550" s="32"/>
      <c r="C1550" s="33"/>
      <c r="D1550" s="34" t="s">
        <v>2003</v>
      </c>
      <c r="E1550" s="35"/>
      <c r="F1550" s="36"/>
      <c r="G1550" s="35"/>
      <c r="H1550" s="36"/>
    </row>
    <row r="1551" spans="1:8" ht="34.5" customHeight="1">
      <c r="A1551" s="24" t="s">
        <v>60</v>
      </c>
      <c r="B1551" s="37" t="s">
        <v>1971</v>
      </c>
      <c r="C1551" s="38" t="s">
        <v>2004</v>
      </c>
      <c r="D1551" s="39" t="s">
        <v>1972</v>
      </c>
      <c r="E1551" s="40" t="s">
        <v>1973</v>
      </c>
      <c r="F1551" s="41" t="s">
        <v>1974</v>
      </c>
      <c r="G1551" s="40" t="s">
        <v>2005</v>
      </c>
      <c r="H1551" s="41" t="s">
        <v>1976</v>
      </c>
    </row>
    <row r="1552" spans="1:8" ht="13.5" customHeight="1" thickBot="1">
      <c r="A1552" s="24" t="s">
        <v>60</v>
      </c>
      <c r="B1552" s="42"/>
      <c r="C1552" s="43"/>
      <c r="D1552" s="44" t="s">
        <v>1977</v>
      </c>
      <c r="E1552" s="45"/>
      <c r="F1552" s="46"/>
      <c r="G1552" s="45"/>
      <c r="H1552" s="46"/>
    </row>
    <row r="1553" spans="1:8" ht="12.75">
      <c r="A1553" s="24" t="s">
        <v>60</v>
      </c>
      <c r="B1553" s="65" t="s">
        <v>907</v>
      </c>
      <c r="C1553" s="66" t="s">
        <v>291</v>
      </c>
      <c r="D1553" s="67" t="s">
        <v>1736</v>
      </c>
      <c r="E1553" s="68">
        <v>0</v>
      </c>
      <c r="F1553" s="69">
        <v>1418</v>
      </c>
      <c r="G1553" s="68">
        <v>0</v>
      </c>
      <c r="H1553" s="69" t="str">
        <f>IF(E1553=0,"***",F1553/E1553)</f>
        <v>***</v>
      </c>
    </row>
    <row r="1554" spans="1:8" ht="12.75">
      <c r="A1554" s="24" t="s">
        <v>60</v>
      </c>
      <c r="B1554" s="57"/>
      <c r="C1554" s="58"/>
      <c r="D1554" s="59" t="s">
        <v>2008</v>
      </c>
      <c r="E1554" s="60"/>
      <c r="F1554" s="61">
        <v>1418</v>
      </c>
      <c r="G1554" s="60"/>
      <c r="H1554" s="61"/>
    </row>
    <row r="1555" spans="1:8" ht="12.75">
      <c r="A1555" s="24" t="s">
        <v>60</v>
      </c>
      <c r="B1555" s="52" t="s">
        <v>911</v>
      </c>
      <c r="C1555" s="53" t="s">
        <v>292</v>
      </c>
      <c r="D1555" s="54" t="s">
        <v>1830</v>
      </c>
      <c r="E1555" s="55">
        <v>0</v>
      </c>
      <c r="F1555" s="56">
        <v>1500</v>
      </c>
      <c r="G1555" s="55">
        <v>0</v>
      </c>
      <c r="H1555" s="56" t="str">
        <f>IF(E1555=0,"***",F1555/E1555)</f>
        <v>***</v>
      </c>
    </row>
    <row r="1556" spans="1:8" ht="12.75">
      <c r="A1556" s="24" t="s">
        <v>60</v>
      </c>
      <c r="B1556" s="57"/>
      <c r="C1556" s="58"/>
      <c r="D1556" s="59" t="s">
        <v>2008</v>
      </c>
      <c r="E1556" s="60"/>
      <c r="F1556" s="61">
        <v>1500</v>
      </c>
      <c r="G1556" s="60"/>
      <c r="H1556" s="61"/>
    </row>
    <row r="1557" spans="1:8" ht="12.75">
      <c r="A1557" s="24" t="s">
        <v>60</v>
      </c>
      <c r="B1557" s="52" t="s">
        <v>915</v>
      </c>
      <c r="C1557" s="53" t="s">
        <v>293</v>
      </c>
      <c r="D1557" s="54" t="s">
        <v>1737</v>
      </c>
      <c r="E1557" s="55">
        <v>0</v>
      </c>
      <c r="F1557" s="56">
        <v>1200</v>
      </c>
      <c r="G1557" s="55">
        <v>0</v>
      </c>
      <c r="H1557" s="56" t="str">
        <f>IF(E1557=0,"***",F1557/E1557)</f>
        <v>***</v>
      </c>
    </row>
    <row r="1558" spans="1:8" ht="12.75">
      <c r="A1558" s="24" t="s">
        <v>60</v>
      </c>
      <c r="B1558" s="57"/>
      <c r="C1558" s="58"/>
      <c r="D1558" s="59" t="s">
        <v>2008</v>
      </c>
      <c r="E1558" s="60"/>
      <c r="F1558" s="61">
        <v>1200</v>
      </c>
      <c r="G1558" s="60"/>
      <c r="H1558" s="61"/>
    </row>
    <row r="1559" spans="1:8" ht="12.75">
      <c r="A1559" s="24" t="s">
        <v>60</v>
      </c>
      <c r="B1559" s="52" t="s">
        <v>933</v>
      </c>
      <c r="C1559" s="53" t="s">
        <v>294</v>
      </c>
      <c r="D1559" s="54" t="s">
        <v>1738</v>
      </c>
      <c r="E1559" s="55">
        <v>0</v>
      </c>
      <c r="F1559" s="56">
        <v>200</v>
      </c>
      <c r="G1559" s="55">
        <v>0</v>
      </c>
      <c r="H1559" s="56" t="str">
        <f>IF(E1559=0,"***",F1559/E1559)</f>
        <v>***</v>
      </c>
    </row>
    <row r="1560" spans="1:8" ht="12.75">
      <c r="A1560" s="24" t="s">
        <v>60</v>
      </c>
      <c r="B1560" s="57"/>
      <c r="C1560" s="58"/>
      <c r="D1560" s="59" t="s">
        <v>2008</v>
      </c>
      <c r="E1560" s="60"/>
      <c r="F1560" s="61">
        <v>200</v>
      </c>
      <c r="G1560" s="60"/>
      <c r="H1560" s="61"/>
    </row>
    <row r="1561" spans="1:8" ht="12.75">
      <c r="A1561" s="24" t="s">
        <v>60</v>
      </c>
      <c r="B1561" s="52" t="s">
        <v>934</v>
      </c>
      <c r="C1561" s="53" t="s">
        <v>295</v>
      </c>
      <c r="D1561" s="54" t="s">
        <v>1739</v>
      </c>
      <c r="E1561" s="55">
        <v>0</v>
      </c>
      <c r="F1561" s="56">
        <v>1266</v>
      </c>
      <c r="G1561" s="55">
        <v>0</v>
      </c>
      <c r="H1561" s="56" t="str">
        <f>IF(E1561=0,"***",F1561/E1561)</f>
        <v>***</v>
      </c>
    </row>
    <row r="1562" spans="1:8" ht="12.75">
      <c r="A1562" s="24" t="s">
        <v>60</v>
      </c>
      <c r="B1562" s="57"/>
      <c r="C1562" s="58"/>
      <c r="D1562" s="59" t="s">
        <v>2008</v>
      </c>
      <c r="E1562" s="60"/>
      <c r="F1562" s="61">
        <v>1266</v>
      </c>
      <c r="G1562" s="60"/>
      <c r="H1562" s="61"/>
    </row>
    <row r="1563" spans="1:8" ht="12.75">
      <c r="A1563" s="24" t="s">
        <v>60</v>
      </c>
      <c r="B1563" s="52" t="s">
        <v>944</v>
      </c>
      <c r="C1563" s="53" t="s">
        <v>296</v>
      </c>
      <c r="D1563" s="54" t="s">
        <v>1740</v>
      </c>
      <c r="E1563" s="55">
        <v>0</v>
      </c>
      <c r="F1563" s="56">
        <v>1000</v>
      </c>
      <c r="G1563" s="55">
        <v>0</v>
      </c>
      <c r="H1563" s="56" t="str">
        <f>IF(E1563=0,"***",F1563/E1563)</f>
        <v>***</v>
      </c>
    </row>
    <row r="1564" spans="1:8" ht="12.75">
      <c r="A1564" s="24" t="s">
        <v>60</v>
      </c>
      <c r="B1564" s="57"/>
      <c r="C1564" s="58"/>
      <c r="D1564" s="59" t="s">
        <v>2008</v>
      </c>
      <c r="E1564" s="60"/>
      <c r="F1564" s="61">
        <v>1000</v>
      </c>
      <c r="G1564" s="60"/>
      <c r="H1564" s="61"/>
    </row>
    <row r="1565" spans="1:8" ht="12.75">
      <c r="A1565" s="24" t="s">
        <v>60</v>
      </c>
      <c r="B1565" s="52" t="s">
        <v>948</v>
      </c>
      <c r="C1565" s="53" t="s">
        <v>297</v>
      </c>
      <c r="D1565" s="54" t="s">
        <v>1741</v>
      </c>
      <c r="E1565" s="55">
        <v>0</v>
      </c>
      <c r="F1565" s="56">
        <v>1100</v>
      </c>
      <c r="G1565" s="55">
        <v>0</v>
      </c>
      <c r="H1565" s="56" t="str">
        <f>IF(E1565=0,"***",F1565/E1565)</f>
        <v>***</v>
      </c>
    </row>
    <row r="1566" spans="1:8" ht="12.75">
      <c r="A1566" s="24" t="s">
        <v>60</v>
      </c>
      <c r="B1566" s="57"/>
      <c r="C1566" s="58"/>
      <c r="D1566" s="59" t="s">
        <v>2008</v>
      </c>
      <c r="E1566" s="60"/>
      <c r="F1566" s="61">
        <v>1100</v>
      </c>
      <c r="G1566" s="60"/>
      <c r="H1566" s="61"/>
    </row>
    <row r="1567" spans="1:8" ht="12.75">
      <c r="A1567" s="24" t="s">
        <v>60</v>
      </c>
      <c r="B1567" s="52" t="s">
        <v>951</v>
      </c>
      <c r="C1567" s="53" t="s">
        <v>298</v>
      </c>
      <c r="D1567" s="54" t="s">
        <v>1742</v>
      </c>
      <c r="E1567" s="55">
        <v>0</v>
      </c>
      <c r="F1567" s="56">
        <v>5667</v>
      </c>
      <c r="G1567" s="55">
        <v>0</v>
      </c>
      <c r="H1567" s="56" t="str">
        <f>IF(E1567=0,"***",F1567/E1567)</f>
        <v>***</v>
      </c>
    </row>
    <row r="1568" spans="1:8" ht="12.75">
      <c r="A1568" s="24" t="s">
        <v>60</v>
      </c>
      <c r="B1568" s="57"/>
      <c r="C1568" s="58"/>
      <c r="D1568" s="59" t="s">
        <v>2008</v>
      </c>
      <c r="E1568" s="60"/>
      <c r="F1568" s="61">
        <v>5667</v>
      </c>
      <c r="G1568" s="60"/>
      <c r="H1568" s="61"/>
    </row>
    <row r="1569" spans="1:8" ht="12.75">
      <c r="A1569" s="24" t="s">
        <v>60</v>
      </c>
      <c r="B1569" s="52" t="s">
        <v>951</v>
      </c>
      <c r="C1569" s="53" t="s">
        <v>299</v>
      </c>
      <c r="D1569" s="54" t="s">
        <v>1743</v>
      </c>
      <c r="E1569" s="55">
        <v>0</v>
      </c>
      <c r="F1569" s="56">
        <v>2708</v>
      </c>
      <c r="G1569" s="55">
        <v>0</v>
      </c>
      <c r="H1569" s="56" t="str">
        <f>IF(E1569=0,"***",F1569/E1569)</f>
        <v>***</v>
      </c>
    </row>
    <row r="1570" spans="1:8" ht="12.75">
      <c r="A1570" s="24" t="s">
        <v>60</v>
      </c>
      <c r="B1570" s="57"/>
      <c r="C1570" s="58"/>
      <c r="D1570" s="59" t="s">
        <v>2008</v>
      </c>
      <c r="E1570" s="60"/>
      <c r="F1570" s="61">
        <v>2708</v>
      </c>
      <c r="G1570" s="60"/>
      <c r="H1570" s="61"/>
    </row>
    <row r="1571" spans="1:8" ht="12.75">
      <c r="A1571" s="24" t="s">
        <v>60</v>
      </c>
      <c r="B1571" s="52" t="s">
        <v>961</v>
      </c>
      <c r="C1571" s="53" t="s">
        <v>300</v>
      </c>
      <c r="D1571" s="54" t="s">
        <v>1745</v>
      </c>
      <c r="E1571" s="55">
        <v>0</v>
      </c>
      <c r="F1571" s="56">
        <v>1800</v>
      </c>
      <c r="G1571" s="55">
        <v>0</v>
      </c>
      <c r="H1571" s="56" t="str">
        <f>IF(E1571=0,"***",F1571/E1571)</f>
        <v>***</v>
      </c>
    </row>
    <row r="1572" spans="1:8" ht="12.75">
      <c r="A1572" s="24" t="s">
        <v>60</v>
      </c>
      <c r="B1572" s="57"/>
      <c r="C1572" s="58"/>
      <c r="D1572" s="59" t="s">
        <v>2008</v>
      </c>
      <c r="E1572" s="60"/>
      <c r="F1572" s="61">
        <v>1800</v>
      </c>
      <c r="G1572" s="60"/>
      <c r="H1572" s="61"/>
    </row>
    <row r="1573" spans="1:8" ht="12.75">
      <c r="A1573" s="24" t="s">
        <v>60</v>
      </c>
      <c r="B1573" s="52" t="s">
        <v>961</v>
      </c>
      <c r="C1573" s="53" t="s">
        <v>301</v>
      </c>
      <c r="D1573" s="54" t="s">
        <v>1744</v>
      </c>
      <c r="E1573" s="55">
        <v>0</v>
      </c>
      <c r="F1573" s="56">
        <v>2100</v>
      </c>
      <c r="G1573" s="55">
        <v>0</v>
      </c>
      <c r="H1573" s="56" t="str">
        <f>IF(E1573=0,"***",F1573/E1573)</f>
        <v>***</v>
      </c>
    </row>
    <row r="1574" spans="1:8" ht="12.75">
      <c r="A1574" s="24" t="s">
        <v>60</v>
      </c>
      <c r="B1574" s="57"/>
      <c r="C1574" s="58"/>
      <c r="D1574" s="59" t="s">
        <v>2008</v>
      </c>
      <c r="E1574" s="60"/>
      <c r="F1574" s="61">
        <v>2100</v>
      </c>
      <c r="G1574" s="60"/>
      <c r="H1574" s="61"/>
    </row>
    <row r="1575" spans="1:8" ht="12.75">
      <c r="A1575" s="24" t="s">
        <v>60</v>
      </c>
      <c r="B1575" s="52" t="s">
        <v>26</v>
      </c>
      <c r="C1575" s="53" t="s">
        <v>1746</v>
      </c>
      <c r="D1575" s="54" t="s">
        <v>1747</v>
      </c>
      <c r="E1575" s="55">
        <v>0</v>
      </c>
      <c r="F1575" s="56">
        <v>15000</v>
      </c>
      <c r="G1575" s="55">
        <v>0</v>
      </c>
      <c r="H1575" s="56" t="str">
        <f>IF(E1575=0,"***",F1575/E1575)</f>
        <v>***</v>
      </c>
    </row>
    <row r="1576" spans="1:8" ht="12.75">
      <c r="A1576" s="24" t="s">
        <v>60</v>
      </c>
      <c r="B1576" s="57"/>
      <c r="C1576" s="58"/>
      <c r="D1576" s="59" t="s">
        <v>2008</v>
      </c>
      <c r="E1576" s="60"/>
      <c r="F1576" s="61">
        <v>15000</v>
      </c>
      <c r="G1576" s="60"/>
      <c r="H1576" s="61"/>
    </row>
    <row r="1577" spans="1:8" ht="12.75">
      <c r="A1577" s="24" t="s">
        <v>60</v>
      </c>
      <c r="B1577" s="52" t="s">
        <v>1748</v>
      </c>
      <c r="C1577" s="53" t="s">
        <v>302</v>
      </c>
      <c r="D1577" s="54" t="s">
        <v>1749</v>
      </c>
      <c r="E1577" s="55">
        <v>0</v>
      </c>
      <c r="F1577" s="56">
        <v>6000</v>
      </c>
      <c r="G1577" s="55">
        <v>0</v>
      </c>
      <c r="H1577" s="56" t="str">
        <f>IF(E1577=0,"***",F1577/E1577)</f>
        <v>***</v>
      </c>
    </row>
    <row r="1578" spans="1:8" ht="12.75">
      <c r="A1578" s="24" t="s">
        <v>60</v>
      </c>
      <c r="B1578" s="57"/>
      <c r="C1578" s="58"/>
      <c r="D1578" s="59" t="s">
        <v>2008</v>
      </c>
      <c r="E1578" s="60"/>
      <c r="F1578" s="61">
        <v>6000</v>
      </c>
      <c r="G1578" s="60"/>
      <c r="H1578" s="61"/>
    </row>
    <row r="1579" spans="1:8" ht="12.75">
      <c r="A1579" s="24" t="s">
        <v>60</v>
      </c>
      <c r="B1579" s="52" t="s">
        <v>1750</v>
      </c>
      <c r="C1579" s="53" t="s">
        <v>303</v>
      </c>
      <c r="D1579" s="54" t="s">
        <v>1751</v>
      </c>
      <c r="E1579" s="55">
        <v>0</v>
      </c>
      <c r="F1579" s="56">
        <v>8000</v>
      </c>
      <c r="G1579" s="55">
        <v>0</v>
      </c>
      <c r="H1579" s="56" t="str">
        <f>IF(E1579=0,"***",F1579/E1579)</f>
        <v>***</v>
      </c>
    </row>
    <row r="1580" spans="1:8" ht="12.75">
      <c r="A1580" s="24" t="s">
        <v>60</v>
      </c>
      <c r="B1580" s="57"/>
      <c r="C1580" s="58"/>
      <c r="D1580" s="59" t="s">
        <v>2008</v>
      </c>
      <c r="E1580" s="60"/>
      <c r="F1580" s="61">
        <v>8000</v>
      </c>
      <c r="G1580" s="60"/>
      <c r="H1580" s="61"/>
    </row>
    <row r="1581" spans="1:8" ht="12.75">
      <c r="A1581" s="24" t="s">
        <v>60</v>
      </c>
      <c r="B1581" s="52" t="s">
        <v>117</v>
      </c>
      <c r="C1581" s="53" t="s">
        <v>304</v>
      </c>
      <c r="D1581" s="54" t="s">
        <v>1752</v>
      </c>
      <c r="E1581" s="55">
        <v>0</v>
      </c>
      <c r="F1581" s="56">
        <v>1000</v>
      </c>
      <c r="G1581" s="55">
        <v>0</v>
      </c>
      <c r="H1581" s="56" t="str">
        <f>IF(E1581=0,"***",F1581/E1581)</f>
        <v>***</v>
      </c>
    </row>
    <row r="1582" spans="1:8" ht="12.75">
      <c r="A1582" s="24" t="s">
        <v>60</v>
      </c>
      <c r="B1582" s="57"/>
      <c r="C1582" s="58"/>
      <c r="D1582" s="59" t="s">
        <v>2008</v>
      </c>
      <c r="E1582" s="60"/>
      <c r="F1582" s="61">
        <v>1000</v>
      </c>
      <c r="G1582" s="60"/>
      <c r="H1582" s="61"/>
    </row>
    <row r="1583" spans="1:8" ht="12.75">
      <c r="A1583" s="24" t="s">
        <v>60</v>
      </c>
      <c r="B1583" s="52" t="s">
        <v>2015</v>
      </c>
      <c r="C1583" s="53" t="s">
        <v>1755</v>
      </c>
      <c r="D1583" s="54" t="s">
        <v>1756</v>
      </c>
      <c r="E1583" s="55">
        <v>0</v>
      </c>
      <c r="F1583" s="56">
        <v>20000</v>
      </c>
      <c r="G1583" s="55">
        <v>0</v>
      </c>
      <c r="H1583" s="56" t="str">
        <f>IF(E1583=0,"***",F1583/E1583)</f>
        <v>***</v>
      </c>
    </row>
    <row r="1584" spans="1:8" ht="12.75">
      <c r="A1584" s="24" t="s">
        <v>60</v>
      </c>
      <c r="B1584" s="57"/>
      <c r="C1584" s="58"/>
      <c r="D1584" s="59" t="s">
        <v>2008</v>
      </c>
      <c r="E1584" s="60"/>
      <c r="F1584" s="61">
        <v>20000</v>
      </c>
      <c r="G1584" s="60"/>
      <c r="H1584" s="61"/>
    </row>
    <row r="1585" spans="1:8" ht="12.75">
      <c r="A1585" s="24" t="s">
        <v>60</v>
      </c>
      <c r="B1585" s="52" t="s">
        <v>2015</v>
      </c>
      <c r="C1585" s="53" t="s">
        <v>1757</v>
      </c>
      <c r="D1585" s="54" t="s">
        <v>1758</v>
      </c>
      <c r="E1585" s="55">
        <v>0</v>
      </c>
      <c r="F1585" s="56">
        <v>1000</v>
      </c>
      <c r="G1585" s="55">
        <v>0</v>
      </c>
      <c r="H1585" s="56" t="str">
        <f>IF(E1585=0,"***",F1585/E1585)</f>
        <v>***</v>
      </c>
    </row>
    <row r="1586" spans="1:8" ht="12.75">
      <c r="A1586" s="24" t="s">
        <v>60</v>
      </c>
      <c r="B1586" s="57"/>
      <c r="C1586" s="58"/>
      <c r="D1586" s="59" t="s">
        <v>2008</v>
      </c>
      <c r="E1586" s="60"/>
      <c r="F1586" s="61">
        <v>1000</v>
      </c>
      <c r="G1586" s="60"/>
      <c r="H1586" s="61"/>
    </row>
    <row r="1587" spans="1:8" ht="12.75">
      <c r="A1587" s="24" t="s">
        <v>60</v>
      </c>
      <c r="B1587" s="52" t="s">
        <v>2015</v>
      </c>
      <c r="C1587" s="53" t="s">
        <v>1759</v>
      </c>
      <c r="D1587" s="54" t="s">
        <v>1760</v>
      </c>
      <c r="E1587" s="55">
        <v>0</v>
      </c>
      <c r="F1587" s="56">
        <v>20000</v>
      </c>
      <c r="G1587" s="55">
        <v>0</v>
      </c>
      <c r="H1587" s="56" t="str">
        <f>IF(E1587=0,"***",F1587/E1587)</f>
        <v>***</v>
      </c>
    </row>
    <row r="1588" spans="1:8" ht="12.75">
      <c r="A1588" s="24" t="s">
        <v>60</v>
      </c>
      <c r="B1588" s="57"/>
      <c r="C1588" s="58"/>
      <c r="D1588" s="59" t="s">
        <v>2008</v>
      </c>
      <c r="E1588" s="60"/>
      <c r="F1588" s="61">
        <v>20000</v>
      </c>
      <c r="G1588" s="60"/>
      <c r="H1588" s="61"/>
    </row>
    <row r="1589" spans="1:8" ht="12.75">
      <c r="A1589" s="24" t="s">
        <v>60</v>
      </c>
      <c r="B1589" s="52" t="s">
        <v>2015</v>
      </c>
      <c r="C1589" s="53" t="s">
        <v>1761</v>
      </c>
      <c r="D1589" s="54" t="s">
        <v>1762</v>
      </c>
      <c r="E1589" s="55">
        <v>0</v>
      </c>
      <c r="F1589" s="56">
        <v>30000</v>
      </c>
      <c r="G1589" s="55">
        <v>0</v>
      </c>
      <c r="H1589" s="56" t="str">
        <f>IF(E1589=0,"***",F1589/E1589)</f>
        <v>***</v>
      </c>
    </row>
    <row r="1590" spans="1:8" ht="12.75">
      <c r="A1590" s="24" t="s">
        <v>60</v>
      </c>
      <c r="B1590" s="57"/>
      <c r="C1590" s="58"/>
      <c r="D1590" s="59" t="s">
        <v>2008</v>
      </c>
      <c r="E1590" s="60"/>
      <c r="F1590" s="61">
        <v>30000</v>
      </c>
      <c r="G1590" s="60"/>
      <c r="H1590" s="61"/>
    </row>
    <row r="1591" spans="1:8" ht="12.75">
      <c r="A1591" s="24" t="s">
        <v>60</v>
      </c>
      <c r="B1591" s="52" t="s">
        <v>2015</v>
      </c>
      <c r="C1591" s="53" t="s">
        <v>1763</v>
      </c>
      <c r="D1591" s="54" t="s">
        <v>1764</v>
      </c>
      <c r="E1591" s="55">
        <v>0</v>
      </c>
      <c r="F1591" s="56">
        <v>45000</v>
      </c>
      <c r="G1591" s="55">
        <v>0</v>
      </c>
      <c r="H1591" s="56" t="str">
        <f>IF(E1591=0,"***",F1591/E1591)</f>
        <v>***</v>
      </c>
    </row>
    <row r="1592" spans="1:8" ht="12.75">
      <c r="A1592" s="24" t="s">
        <v>60</v>
      </c>
      <c r="B1592" s="57"/>
      <c r="C1592" s="58"/>
      <c r="D1592" s="59" t="s">
        <v>2008</v>
      </c>
      <c r="E1592" s="60"/>
      <c r="F1592" s="61">
        <v>45000</v>
      </c>
      <c r="G1592" s="60"/>
      <c r="H1592" s="61"/>
    </row>
    <row r="1593" spans="1:8" ht="12.75">
      <c r="A1593" s="24" t="s">
        <v>60</v>
      </c>
      <c r="B1593" s="52" t="s">
        <v>2015</v>
      </c>
      <c r="C1593" s="53" t="s">
        <v>1765</v>
      </c>
      <c r="D1593" s="54" t="s">
        <v>1766</v>
      </c>
      <c r="E1593" s="55">
        <v>0</v>
      </c>
      <c r="F1593" s="56">
        <v>3000</v>
      </c>
      <c r="G1593" s="55">
        <v>0</v>
      </c>
      <c r="H1593" s="56" t="str">
        <f>IF(E1593=0,"***",F1593/E1593)</f>
        <v>***</v>
      </c>
    </row>
    <row r="1594" spans="1:8" ht="12.75">
      <c r="A1594" s="24" t="s">
        <v>60</v>
      </c>
      <c r="B1594" s="57"/>
      <c r="C1594" s="58"/>
      <c r="D1594" s="59" t="s">
        <v>2008</v>
      </c>
      <c r="E1594" s="60"/>
      <c r="F1594" s="61">
        <v>3000</v>
      </c>
      <c r="G1594" s="60"/>
      <c r="H1594" s="61"/>
    </row>
    <row r="1595" spans="1:8" ht="12.75">
      <c r="A1595" s="24" t="s">
        <v>60</v>
      </c>
      <c r="B1595" s="52" t="s">
        <v>2015</v>
      </c>
      <c r="C1595" s="53" t="s">
        <v>1767</v>
      </c>
      <c r="D1595" s="54" t="s">
        <v>1768</v>
      </c>
      <c r="E1595" s="55">
        <v>0</v>
      </c>
      <c r="F1595" s="56">
        <v>10000</v>
      </c>
      <c r="G1595" s="55">
        <v>0</v>
      </c>
      <c r="H1595" s="56" t="str">
        <f>IF(E1595=0,"***",F1595/E1595)</f>
        <v>***</v>
      </c>
    </row>
    <row r="1596" spans="1:8" ht="12.75">
      <c r="A1596" s="24" t="s">
        <v>60</v>
      </c>
      <c r="B1596" s="57"/>
      <c r="C1596" s="58"/>
      <c r="D1596" s="59" t="s">
        <v>2008</v>
      </c>
      <c r="E1596" s="60"/>
      <c r="F1596" s="61">
        <v>10000</v>
      </c>
      <c r="G1596" s="60"/>
      <c r="H1596" s="61"/>
    </row>
    <row r="1597" spans="1:8" ht="12.75">
      <c r="A1597" s="24" t="s">
        <v>60</v>
      </c>
      <c r="B1597" s="52" t="s">
        <v>2015</v>
      </c>
      <c r="C1597" s="53" t="s">
        <v>305</v>
      </c>
      <c r="D1597" s="54" t="s">
        <v>1753</v>
      </c>
      <c r="E1597" s="55">
        <v>0</v>
      </c>
      <c r="F1597" s="56">
        <v>20000</v>
      </c>
      <c r="G1597" s="55">
        <v>0</v>
      </c>
      <c r="H1597" s="56" t="str">
        <f>IF(E1597=0,"***",F1597/E1597)</f>
        <v>***</v>
      </c>
    </row>
    <row r="1598" spans="1:8" ht="12.75">
      <c r="A1598" s="24" t="s">
        <v>60</v>
      </c>
      <c r="B1598" s="57"/>
      <c r="C1598" s="58"/>
      <c r="D1598" s="59" t="s">
        <v>2008</v>
      </c>
      <c r="E1598" s="60"/>
      <c r="F1598" s="61">
        <v>20000</v>
      </c>
      <c r="G1598" s="60"/>
      <c r="H1598" s="61"/>
    </row>
    <row r="1599" spans="1:8" ht="12.75">
      <c r="A1599" s="24" t="s">
        <v>60</v>
      </c>
      <c r="B1599" s="52" t="s">
        <v>2015</v>
      </c>
      <c r="C1599" s="53" t="s">
        <v>306</v>
      </c>
      <c r="D1599" s="54" t="s">
        <v>1754</v>
      </c>
      <c r="E1599" s="55">
        <v>0</v>
      </c>
      <c r="F1599" s="56">
        <v>10000</v>
      </c>
      <c r="G1599" s="55">
        <v>0</v>
      </c>
      <c r="H1599" s="56" t="str">
        <f>IF(E1599=0,"***",F1599/E1599)</f>
        <v>***</v>
      </c>
    </row>
    <row r="1600" spans="1:8" ht="12.75">
      <c r="A1600" s="24" t="s">
        <v>60</v>
      </c>
      <c r="B1600" s="57"/>
      <c r="C1600" s="58"/>
      <c r="D1600" s="59" t="s">
        <v>2008</v>
      </c>
      <c r="E1600" s="60"/>
      <c r="F1600" s="61">
        <v>10000</v>
      </c>
      <c r="G1600" s="60"/>
      <c r="H1600" s="61"/>
    </row>
    <row r="1601" spans="1:8" ht="12.75">
      <c r="A1601" s="24" t="s">
        <v>60</v>
      </c>
      <c r="B1601" s="52" t="s">
        <v>650</v>
      </c>
      <c r="C1601" s="53" t="s">
        <v>1801</v>
      </c>
      <c r="D1601" s="54" t="s">
        <v>1802</v>
      </c>
      <c r="E1601" s="55">
        <v>0</v>
      </c>
      <c r="F1601" s="56">
        <v>1450</v>
      </c>
      <c r="G1601" s="55">
        <v>0</v>
      </c>
      <c r="H1601" s="56" t="str">
        <f>IF(E1601=0,"***",F1601/E1601)</f>
        <v>***</v>
      </c>
    </row>
    <row r="1602" spans="1:8" ht="12.75">
      <c r="A1602" s="24" t="s">
        <v>60</v>
      </c>
      <c r="B1602" s="57"/>
      <c r="C1602" s="58"/>
      <c r="D1602" s="59" t="s">
        <v>2008</v>
      </c>
      <c r="E1602" s="60"/>
      <c r="F1602" s="61">
        <v>1450</v>
      </c>
      <c r="G1602" s="60"/>
      <c r="H1602" s="61"/>
    </row>
    <row r="1603" spans="1:8" ht="12.75">
      <c r="A1603" s="24" t="s">
        <v>60</v>
      </c>
      <c r="B1603" s="52" t="s">
        <v>650</v>
      </c>
      <c r="C1603" s="53" t="s">
        <v>1803</v>
      </c>
      <c r="D1603" s="54" t="s">
        <v>1804</v>
      </c>
      <c r="E1603" s="55">
        <v>0</v>
      </c>
      <c r="F1603" s="56">
        <v>10454</v>
      </c>
      <c r="G1603" s="55">
        <v>0</v>
      </c>
      <c r="H1603" s="56" t="str">
        <f>IF(E1603=0,"***",F1603/E1603)</f>
        <v>***</v>
      </c>
    </row>
    <row r="1604" spans="1:8" ht="12.75">
      <c r="A1604" s="24" t="s">
        <v>60</v>
      </c>
      <c r="B1604" s="57"/>
      <c r="C1604" s="58"/>
      <c r="D1604" s="59" t="s">
        <v>2008</v>
      </c>
      <c r="E1604" s="60"/>
      <c r="F1604" s="61">
        <v>10454</v>
      </c>
      <c r="G1604" s="60"/>
      <c r="H1604" s="61"/>
    </row>
    <row r="1605" spans="1:8" ht="12.75">
      <c r="A1605" s="24" t="s">
        <v>60</v>
      </c>
      <c r="B1605" s="52" t="s">
        <v>650</v>
      </c>
      <c r="C1605" s="53" t="s">
        <v>1805</v>
      </c>
      <c r="D1605" s="54" t="s">
        <v>1806</v>
      </c>
      <c r="E1605" s="55">
        <v>0</v>
      </c>
      <c r="F1605" s="56">
        <v>5000</v>
      </c>
      <c r="G1605" s="55">
        <v>0</v>
      </c>
      <c r="H1605" s="56" t="str">
        <f>IF(E1605=0,"***",F1605/E1605)</f>
        <v>***</v>
      </c>
    </row>
    <row r="1606" spans="1:8" ht="12.75">
      <c r="A1606" s="24" t="s">
        <v>60</v>
      </c>
      <c r="B1606" s="57"/>
      <c r="C1606" s="58"/>
      <c r="D1606" s="59" t="s">
        <v>2008</v>
      </c>
      <c r="E1606" s="60"/>
      <c r="F1606" s="61">
        <v>5000</v>
      </c>
      <c r="G1606" s="60"/>
      <c r="H1606" s="61"/>
    </row>
    <row r="1607" spans="1:8" ht="12.75">
      <c r="A1607" s="24" t="s">
        <v>60</v>
      </c>
      <c r="B1607" s="52" t="s">
        <v>650</v>
      </c>
      <c r="C1607" s="53" t="s">
        <v>1807</v>
      </c>
      <c r="D1607" s="54" t="s">
        <v>1808</v>
      </c>
      <c r="E1607" s="55">
        <v>0</v>
      </c>
      <c r="F1607" s="56">
        <v>6200</v>
      </c>
      <c r="G1607" s="55">
        <v>0</v>
      </c>
      <c r="H1607" s="56" t="str">
        <f>IF(E1607=0,"***",F1607/E1607)</f>
        <v>***</v>
      </c>
    </row>
    <row r="1608" spans="1:8" ht="12.75">
      <c r="A1608" s="24" t="s">
        <v>60</v>
      </c>
      <c r="B1608" s="57"/>
      <c r="C1608" s="58"/>
      <c r="D1608" s="59" t="s">
        <v>2008</v>
      </c>
      <c r="E1608" s="60"/>
      <c r="F1608" s="61">
        <v>6200</v>
      </c>
      <c r="G1608" s="60"/>
      <c r="H1608" s="61"/>
    </row>
    <row r="1609" spans="1:8" ht="12.75">
      <c r="A1609" s="24" t="s">
        <v>60</v>
      </c>
      <c r="B1609" s="52" t="s">
        <v>650</v>
      </c>
      <c r="C1609" s="53" t="s">
        <v>307</v>
      </c>
      <c r="D1609" s="54" t="s">
        <v>1951</v>
      </c>
      <c r="E1609" s="55">
        <v>0</v>
      </c>
      <c r="F1609" s="56">
        <v>3250</v>
      </c>
      <c r="G1609" s="55">
        <v>0</v>
      </c>
      <c r="H1609" s="56" t="str">
        <f>IF(E1609=0,"***",F1609/E1609)</f>
        <v>***</v>
      </c>
    </row>
    <row r="1610" spans="1:8" ht="12.75">
      <c r="A1610" s="24" t="s">
        <v>60</v>
      </c>
      <c r="B1610" s="57"/>
      <c r="C1610" s="58"/>
      <c r="D1610" s="59" t="s">
        <v>2008</v>
      </c>
      <c r="E1610" s="60"/>
      <c r="F1610" s="61">
        <v>3250</v>
      </c>
      <c r="G1610" s="60"/>
      <c r="H1610" s="61"/>
    </row>
    <row r="1611" spans="1:8" ht="12.75">
      <c r="A1611" s="24" t="s">
        <v>60</v>
      </c>
      <c r="B1611" s="52" t="s">
        <v>650</v>
      </c>
      <c r="C1611" s="53" t="s">
        <v>308</v>
      </c>
      <c r="D1611" s="54" t="s">
        <v>1963</v>
      </c>
      <c r="E1611" s="55">
        <v>0</v>
      </c>
      <c r="F1611" s="56">
        <v>5000</v>
      </c>
      <c r="G1611" s="55">
        <v>0</v>
      </c>
      <c r="H1611" s="56" t="str">
        <f>IF(E1611=0,"***",F1611/E1611)</f>
        <v>***</v>
      </c>
    </row>
    <row r="1612" spans="1:8" ht="12.75">
      <c r="A1612" s="24" t="s">
        <v>60</v>
      </c>
      <c r="B1612" s="57"/>
      <c r="C1612" s="58"/>
      <c r="D1612" s="59" t="s">
        <v>2008</v>
      </c>
      <c r="E1612" s="60"/>
      <c r="F1612" s="61">
        <v>5000</v>
      </c>
      <c r="G1612" s="60"/>
      <c r="H1612" s="61"/>
    </row>
    <row r="1613" spans="1:8" ht="12.75">
      <c r="A1613" s="24" t="s">
        <v>60</v>
      </c>
      <c r="B1613" s="52" t="s">
        <v>650</v>
      </c>
      <c r="C1613" s="53" t="s">
        <v>309</v>
      </c>
      <c r="D1613" s="54" t="s">
        <v>1955</v>
      </c>
      <c r="E1613" s="55">
        <v>0</v>
      </c>
      <c r="F1613" s="56">
        <v>7000</v>
      </c>
      <c r="G1613" s="55">
        <v>0</v>
      </c>
      <c r="H1613" s="56" t="str">
        <f>IF(E1613=0,"***",F1613/E1613)</f>
        <v>***</v>
      </c>
    </row>
    <row r="1614" spans="1:8" ht="12.75">
      <c r="A1614" s="24" t="s">
        <v>60</v>
      </c>
      <c r="B1614" s="57"/>
      <c r="C1614" s="58"/>
      <c r="D1614" s="59" t="s">
        <v>2008</v>
      </c>
      <c r="E1614" s="60"/>
      <c r="F1614" s="61">
        <v>7000</v>
      </c>
      <c r="G1614" s="60"/>
      <c r="H1614" s="61"/>
    </row>
    <row r="1615" spans="1:8" ht="12.75">
      <c r="A1615" s="24" t="s">
        <v>60</v>
      </c>
      <c r="B1615" s="52" t="s">
        <v>650</v>
      </c>
      <c r="C1615" s="53" t="s">
        <v>310</v>
      </c>
      <c r="D1615" s="54" t="s">
        <v>1770</v>
      </c>
      <c r="E1615" s="55">
        <v>0</v>
      </c>
      <c r="F1615" s="56">
        <v>800</v>
      </c>
      <c r="G1615" s="55">
        <v>0</v>
      </c>
      <c r="H1615" s="56" t="str">
        <f>IF(E1615=0,"***",F1615/E1615)</f>
        <v>***</v>
      </c>
    </row>
    <row r="1616" spans="1:8" ht="12.75">
      <c r="A1616" s="24" t="s">
        <v>60</v>
      </c>
      <c r="B1616" s="57"/>
      <c r="C1616" s="58"/>
      <c r="D1616" s="59" t="s">
        <v>2008</v>
      </c>
      <c r="E1616" s="60"/>
      <c r="F1616" s="61">
        <v>800</v>
      </c>
      <c r="G1616" s="60"/>
      <c r="H1616" s="61"/>
    </row>
    <row r="1617" spans="1:8" ht="12.75">
      <c r="A1617" s="24" t="s">
        <v>60</v>
      </c>
      <c r="B1617" s="52" t="s">
        <v>650</v>
      </c>
      <c r="C1617" s="53" t="s">
        <v>311</v>
      </c>
      <c r="D1617" s="54" t="s">
        <v>1786</v>
      </c>
      <c r="E1617" s="55">
        <v>0</v>
      </c>
      <c r="F1617" s="56">
        <v>12000</v>
      </c>
      <c r="G1617" s="55">
        <v>0</v>
      </c>
      <c r="H1617" s="56" t="str">
        <f>IF(E1617=0,"***",F1617/E1617)</f>
        <v>***</v>
      </c>
    </row>
    <row r="1618" spans="1:8" ht="12.75">
      <c r="A1618" s="24" t="s">
        <v>60</v>
      </c>
      <c r="B1618" s="57"/>
      <c r="C1618" s="58"/>
      <c r="D1618" s="59" t="s">
        <v>2008</v>
      </c>
      <c r="E1618" s="60"/>
      <c r="F1618" s="61">
        <v>12000</v>
      </c>
      <c r="G1618" s="60"/>
      <c r="H1618" s="61"/>
    </row>
    <row r="1619" spans="1:8" ht="12.75">
      <c r="A1619" s="24" t="s">
        <v>60</v>
      </c>
      <c r="B1619" s="52" t="s">
        <v>650</v>
      </c>
      <c r="C1619" s="53" t="s">
        <v>312</v>
      </c>
      <c r="D1619" s="54" t="s">
        <v>1780</v>
      </c>
      <c r="E1619" s="55">
        <v>0</v>
      </c>
      <c r="F1619" s="56">
        <v>6000</v>
      </c>
      <c r="G1619" s="55">
        <v>0</v>
      </c>
      <c r="H1619" s="56" t="str">
        <f>IF(E1619=0,"***",F1619/E1619)</f>
        <v>***</v>
      </c>
    </row>
    <row r="1620" spans="1:8" ht="12.75">
      <c r="A1620" s="24" t="s">
        <v>60</v>
      </c>
      <c r="B1620" s="57"/>
      <c r="C1620" s="58"/>
      <c r="D1620" s="59" t="s">
        <v>2008</v>
      </c>
      <c r="E1620" s="60"/>
      <c r="F1620" s="61">
        <v>6000</v>
      </c>
      <c r="G1620" s="60"/>
      <c r="H1620" s="61"/>
    </row>
    <row r="1621" spans="1:8" ht="12.75">
      <c r="A1621" s="24" t="s">
        <v>60</v>
      </c>
      <c r="B1621" s="52" t="s">
        <v>650</v>
      </c>
      <c r="C1621" s="53" t="s">
        <v>313</v>
      </c>
      <c r="D1621" s="54" t="s">
        <v>1962</v>
      </c>
      <c r="E1621" s="55">
        <v>0</v>
      </c>
      <c r="F1621" s="56">
        <v>2700</v>
      </c>
      <c r="G1621" s="55">
        <v>0</v>
      </c>
      <c r="H1621" s="56" t="str">
        <f>IF(E1621=0,"***",F1621/E1621)</f>
        <v>***</v>
      </c>
    </row>
    <row r="1622" spans="1:8" ht="12.75">
      <c r="A1622" s="24" t="s">
        <v>60</v>
      </c>
      <c r="B1622" s="57"/>
      <c r="C1622" s="58"/>
      <c r="D1622" s="59" t="s">
        <v>2008</v>
      </c>
      <c r="E1622" s="60"/>
      <c r="F1622" s="61">
        <v>2700</v>
      </c>
      <c r="G1622" s="60"/>
      <c r="H1622" s="61"/>
    </row>
    <row r="1623" spans="1:8" ht="12.75">
      <c r="A1623" s="24" t="s">
        <v>60</v>
      </c>
      <c r="B1623" s="52" t="s">
        <v>650</v>
      </c>
      <c r="C1623" s="53" t="s">
        <v>314</v>
      </c>
      <c r="D1623" s="54" t="s">
        <v>1781</v>
      </c>
      <c r="E1623" s="55">
        <v>0</v>
      </c>
      <c r="F1623" s="56">
        <v>5500</v>
      </c>
      <c r="G1623" s="55">
        <v>0</v>
      </c>
      <c r="H1623" s="56" t="str">
        <f>IF(E1623=0,"***",F1623/E1623)</f>
        <v>***</v>
      </c>
    </row>
    <row r="1624" spans="1:8" ht="12.75">
      <c r="A1624" s="24" t="s">
        <v>60</v>
      </c>
      <c r="B1624" s="57"/>
      <c r="C1624" s="58"/>
      <c r="D1624" s="59" t="s">
        <v>2008</v>
      </c>
      <c r="E1624" s="60"/>
      <c r="F1624" s="61">
        <v>5500</v>
      </c>
      <c r="G1624" s="60"/>
      <c r="H1624" s="61"/>
    </row>
    <row r="1625" spans="1:8" ht="12.75">
      <c r="A1625" s="24" t="s">
        <v>60</v>
      </c>
      <c r="B1625" s="52" t="s">
        <v>650</v>
      </c>
      <c r="C1625" s="53" t="s">
        <v>315</v>
      </c>
      <c r="D1625" s="54" t="s">
        <v>1783</v>
      </c>
      <c r="E1625" s="55">
        <v>0</v>
      </c>
      <c r="F1625" s="56">
        <v>4600</v>
      </c>
      <c r="G1625" s="55">
        <v>0</v>
      </c>
      <c r="H1625" s="56" t="str">
        <f>IF(E1625=0,"***",F1625/E1625)</f>
        <v>***</v>
      </c>
    </row>
    <row r="1626" spans="1:8" ht="12.75">
      <c r="A1626" s="24" t="s">
        <v>60</v>
      </c>
      <c r="B1626" s="57"/>
      <c r="C1626" s="58"/>
      <c r="D1626" s="59" t="s">
        <v>2008</v>
      </c>
      <c r="E1626" s="60"/>
      <c r="F1626" s="61">
        <v>4600</v>
      </c>
      <c r="G1626" s="60"/>
      <c r="H1626" s="61"/>
    </row>
    <row r="1627" spans="1:8" ht="12.75">
      <c r="A1627" s="24" t="s">
        <v>60</v>
      </c>
      <c r="B1627" s="52" t="s">
        <v>650</v>
      </c>
      <c r="C1627" s="53" t="s">
        <v>316</v>
      </c>
      <c r="D1627" s="54" t="s">
        <v>1959</v>
      </c>
      <c r="E1627" s="55">
        <v>0</v>
      </c>
      <c r="F1627" s="56">
        <v>4750</v>
      </c>
      <c r="G1627" s="55">
        <v>0</v>
      </c>
      <c r="H1627" s="56" t="str">
        <f>IF(E1627=0,"***",F1627/E1627)</f>
        <v>***</v>
      </c>
    </row>
    <row r="1628" spans="1:8" ht="12.75">
      <c r="A1628" s="24" t="s">
        <v>60</v>
      </c>
      <c r="B1628" s="57"/>
      <c r="C1628" s="58"/>
      <c r="D1628" s="59" t="s">
        <v>2008</v>
      </c>
      <c r="E1628" s="60"/>
      <c r="F1628" s="61">
        <v>4750</v>
      </c>
      <c r="G1628" s="60"/>
      <c r="H1628" s="61"/>
    </row>
    <row r="1629" spans="1:8" ht="12.75">
      <c r="A1629" s="24" t="s">
        <v>60</v>
      </c>
      <c r="B1629" s="52" t="s">
        <v>650</v>
      </c>
      <c r="C1629" s="53" t="s">
        <v>317</v>
      </c>
      <c r="D1629" s="54" t="s">
        <v>1795</v>
      </c>
      <c r="E1629" s="55">
        <v>0</v>
      </c>
      <c r="F1629" s="56">
        <v>7800</v>
      </c>
      <c r="G1629" s="55">
        <v>0</v>
      </c>
      <c r="H1629" s="56" t="str">
        <f>IF(E1629=0,"***",F1629/E1629)</f>
        <v>***</v>
      </c>
    </row>
    <row r="1630" spans="1:8" ht="12.75">
      <c r="A1630" s="24" t="s">
        <v>60</v>
      </c>
      <c r="B1630" s="57"/>
      <c r="C1630" s="58"/>
      <c r="D1630" s="59" t="s">
        <v>2008</v>
      </c>
      <c r="E1630" s="60"/>
      <c r="F1630" s="61">
        <v>7800</v>
      </c>
      <c r="G1630" s="60"/>
      <c r="H1630" s="61"/>
    </row>
    <row r="1631" spans="1:8" ht="12.75">
      <c r="A1631" s="24" t="s">
        <v>60</v>
      </c>
      <c r="B1631" s="52" t="s">
        <v>650</v>
      </c>
      <c r="C1631" s="53" t="s">
        <v>318</v>
      </c>
      <c r="D1631" s="54" t="s">
        <v>1775</v>
      </c>
      <c r="E1631" s="55">
        <v>0</v>
      </c>
      <c r="F1631" s="56">
        <v>7000</v>
      </c>
      <c r="G1631" s="55">
        <v>0</v>
      </c>
      <c r="H1631" s="56" t="str">
        <f>IF(E1631=0,"***",F1631/E1631)</f>
        <v>***</v>
      </c>
    </row>
    <row r="1632" spans="1:8" ht="12.75">
      <c r="A1632" s="24" t="s">
        <v>60</v>
      </c>
      <c r="B1632" s="57"/>
      <c r="C1632" s="58"/>
      <c r="D1632" s="59" t="s">
        <v>2008</v>
      </c>
      <c r="E1632" s="60"/>
      <c r="F1632" s="61">
        <v>7000</v>
      </c>
      <c r="G1632" s="60"/>
      <c r="H1632" s="61"/>
    </row>
    <row r="1633" spans="1:8" ht="12.75">
      <c r="A1633" s="24" t="s">
        <v>60</v>
      </c>
      <c r="B1633" s="52" t="s">
        <v>650</v>
      </c>
      <c r="C1633" s="53" t="s">
        <v>319</v>
      </c>
      <c r="D1633" s="54" t="s">
        <v>1791</v>
      </c>
      <c r="E1633" s="55">
        <v>0</v>
      </c>
      <c r="F1633" s="56">
        <v>3000</v>
      </c>
      <c r="G1633" s="55">
        <v>0</v>
      </c>
      <c r="H1633" s="56" t="str">
        <f>IF(E1633=0,"***",F1633/E1633)</f>
        <v>***</v>
      </c>
    </row>
    <row r="1634" spans="1:8" ht="12.75">
      <c r="A1634" s="24" t="s">
        <v>60</v>
      </c>
      <c r="B1634" s="57"/>
      <c r="C1634" s="58"/>
      <c r="D1634" s="59" t="s">
        <v>2008</v>
      </c>
      <c r="E1634" s="60"/>
      <c r="F1634" s="61">
        <v>3000</v>
      </c>
      <c r="G1634" s="60"/>
      <c r="H1634" s="61"/>
    </row>
    <row r="1635" spans="1:8" ht="12.75">
      <c r="A1635" s="24" t="s">
        <v>60</v>
      </c>
      <c r="B1635" s="52" t="s">
        <v>650</v>
      </c>
      <c r="C1635" s="53" t="s">
        <v>320</v>
      </c>
      <c r="D1635" s="54" t="s">
        <v>1782</v>
      </c>
      <c r="E1635" s="55">
        <v>0</v>
      </c>
      <c r="F1635" s="56">
        <v>6000</v>
      </c>
      <c r="G1635" s="55">
        <v>0</v>
      </c>
      <c r="H1635" s="56" t="str">
        <f>IF(E1635=0,"***",F1635/E1635)</f>
        <v>***</v>
      </c>
    </row>
    <row r="1636" spans="1:8" ht="12.75">
      <c r="A1636" s="24" t="s">
        <v>60</v>
      </c>
      <c r="B1636" s="57"/>
      <c r="C1636" s="58"/>
      <c r="D1636" s="59" t="s">
        <v>2008</v>
      </c>
      <c r="E1636" s="60"/>
      <c r="F1636" s="61">
        <v>6000</v>
      </c>
      <c r="G1636" s="60"/>
      <c r="H1636" s="61"/>
    </row>
    <row r="1637" spans="1:8" ht="12.75">
      <c r="A1637" s="24" t="s">
        <v>60</v>
      </c>
      <c r="B1637" s="52" t="s">
        <v>650</v>
      </c>
      <c r="C1637" s="53" t="s">
        <v>321</v>
      </c>
      <c r="D1637" s="54" t="s">
        <v>1779</v>
      </c>
      <c r="E1637" s="55">
        <v>0</v>
      </c>
      <c r="F1637" s="56">
        <v>5900</v>
      </c>
      <c r="G1637" s="55">
        <v>0</v>
      </c>
      <c r="H1637" s="56" t="str">
        <f>IF(E1637=0,"***",F1637/E1637)</f>
        <v>***</v>
      </c>
    </row>
    <row r="1638" spans="1:8" ht="12.75">
      <c r="A1638" s="24" t="s">
        <v>60</v>
      </c>
      <c r="B1638" s="57"/>
      <c r="C1638" s="58"/>
      <c r="D1638" s="59" t="s">
        <v>2008</v>
      </c>
      <c r="E1638" s="60"/>
      <c r="F1638" s="61">
        <v>5900</v>
      </c>
      <c r="G1638" s="60"/>
      <c r="H1638" s="61"/>
    </row>
    <row r="1639" spans="1:8" ht="12.75">
      <c r="A1639" s="24" t="s">
        <v>60</v>
      </c>
      <c r="B1639" s="52" t="s">
        <v>650</v>
      </c>
      <c r="C1639" s="53" t="s">
        <v>322</v>
      </c>
      <c r="D1639" s="54" t="s">
        <v>1777</v>
      </c>
      <c r="E1639" s="55">
        <v>0</v>
      </c>
      <c r="F1639" s="56">
        <v>3500</v>
      </c>
      <c r="G1639" s="55">
        <v>0</v>
      </c>
      <c r="H1639" s="56" t="str">
        <f>IF(E1639=0,"***",F1639/E1639)</f>
        <v>***</v>
      </c>
    </row>
    <row r="1640" spans="1:8" ht="12.75">
      <c r="A1640" s="24" t="s">
        <v>60</v>
      </c>
      <c r="B1640" s="57"/>
      <c r="C1640" s="58"/>
      <c r="D1640" s="59" t="s">
        <v>2008</v>
      </c>
      <c r="E1640" s="60"/>
      <c r="F1640" s="61">
        <v>3500</v>
      </c>
      <c r="G1640" s="60"/>
      <c r="H1640" s="61"/>
    </row>
    <row r="1641" spans="1:8" ht="12.75">
      <c r="A1641" s="24" t="s">
        <v>60</v>
      </c>
      <c r="B1641" s="52" t="s">
        <v>650</v>
      </c>
      <c r="C1641" s="53" t="s">
        <v>323</v>
      </c>
      <c r="D1641" s="54" t="s">
        <v>1769</v>
      </c>
      <c r="E1641" s="55">
        <v>0</v>
      </c>
      <c r="F1641" s="56">
        <v>2500</v>
      </c>
      <c r="G1641" s="55">
        <v>0</v>
      </c>
      <c r="H1641" s="56" t="str">
        <f>IF(E1641=0,"***",F1641/E1641)</f>
        <v>***</v>
      </c>
    </row>
    <row r="1642" spans="1:8" ht="12.75">
      <c r="A1642" s="24" t="s">
        <v>60</v>
      </c>
      <c r="B1642" s="57"/>
      <c r="C1642" s="58"/>
      <c r="D1642" s="59" t="s">
        <v>2008</v>
      </c>
      <c r="E1642" s="60"/>
      <c r="F1642" s="61">
        <v>2500</v>
      </c>
      <c r="G1642" s="60"/>
      <c r="H1642" s="61"/>
    </row>
    <row r="1643" spans="1:8" ht="12.75">
      <c r="A1643" s="24" t="s">
        <v>60</v>
      </c>
      <c r="B1643" s="52" t="s">
        <v>650</v>
      </c>
      <c r="C1643" s="53" t="s">
        <v>324</v>
      </c>
      <c r="D1643" s="54" t="s">
        <v>1790</v>
      </c>
      <c r="E1643" s="55">
        <v>0</v>
      </c>
      <c r="F1643" s="56">
        <v>10000</v>
      </c>
      <c r="G1643" s="55">
        <v>0</v>
      </c>
      <c r="H1643" s="56" t="str">
        <f>IF(E1643=0,"***",F1643/E1643)</f>
        <v>***</v>
      </c>
    </row>
    <row r="1644" spans="1:8" ht="12.75">
      <c r="A1644" s="24" t="s">
        <v>60</v>
      </c>
      <c r="B1644" s="57"/>
      <c r="C1644" s="58"/>
      <c r="D1644" s="59" t="s">
        <v>2008</v>
      </c>
      <c r="E1644" s="60"/>
      <c r="F1644" s="61">
        <v>10000</v>
      </c>
      <c r="G1644" s="60"/>
      <c r="H1644" s="61"/>
    </row>
    <row r="1645" spans="1:8" ht="12.75">
      <c r="A1645" s="24" t="s">
        <v>60</v>
      </c>
      <c r="B1645" s="52" t="s">
        <v>650</v>
      </c>
      <c r="C1645" s="53" t="s">
        <v>325</v>
      </c>
      <c r="D1645" s="54" t="s">
        <v>1792</v>
      </c>
      <c r="E1645" s="55">
        <v>0</v>
      </c>
      <c r="F1645" s="56">
        <v>4500</v>
      </c>
      <c r="G1645" s="55">
        <v>0</v>
      </c>
      <c r="H1645" s="56" t="str">
        <f>IF(E1645=0,"***",F1645/E1645)</f>
        <v>***</v>
      </c>
    </row>
    <row r="1646" spans="1:8" ht="12.75">
      <c r="A1646" s="24" t="s">
        <v>60</v>
      </c>
      <c r="B1646" s="57"/>
      <c r="C1646" s="58"/>
      <c r="D1646" s="59" t="s">
        <v>2008</v>
      </c>
      <c r="E1646" s="60"/>
      <c r="F1646" s="61">
        <v>4500</v>
      </c>
      <c r="G1646" s="60"/>
      <c r="H1646" s="61"/>
    </row>
    <row r="1647" spans="1:8" ht="12.75">
      <c r="A1647" s="24" t="s">
        <v>60</v>
      </c>
      <c r="B1647" s="52" t="s">
        <v>650</v>
      </c>
      <c r="C1647" s="53" t="s">
        <v>326</v>
      </c>
      <c r="D1647" s="54" t="s">
        <v>1954</v>
      </c>
      <c r="E1647" s="55">
        <v>0</v>
      </c>
      <c r="F1647" s="56">
        <v>4740</v>
      </c>
      <c r="G1647" s="55">
        <v>0</v>
      </c>
      <c r="H1647" s="56" t="str">
        <f>IF(E1647=0,"***",F1647/E1647)</f>
        <v>***</v>
      </c>
    </row>
    <row r="1648" spans="1:8" ht="12.75">
      <c r="A1648" s="24" t="s">
        <v>60</v>
      </c>
      <c r="B1648" s="57"/>
      <c r="C1648" s="58"/>
      <c r="D1648" s="59" t="s">
        <v>2008</v>
      </c>
      <c r="E1648" s="60"/>
      <c r="F1648" s="61">
        <v>4740</v>
      </c>
      <c r="G1648" s="60"/>
      <c r="H1648" s="61"/>
    </row>
    <row r="1649" spans="1:8" ht="12.75">
      <c r="A1649" s="24" t="s">
        <v>60</v>
      </c>
      <c r="B1649" s="52" t="s">
        <v>650</v>
      </c>
      <c r="C1649" s="53" t="s">
        <v>327</v>
      </c>
      <c r="D1649" s="54" t="s">
        <v>1952</v>
      </c>
      <c r="E1649" s="55">
        <v>0</v>
      </c>
      <c r="F1649" s="56">
        <v>9520</v>
      </c>
      <c r="G1649" s="55">
        <v>0</v>
      </c>
      <c r="H1649" s="56" t="str">
        <f>IF(E1649=0,"***",F1649/E1649)</f>
        <v>***</v>
      </c>
    </row>
    <row r="1650" spans="1:8" ht="12.75">
      <c r="A1650" s="24" t="s">
        <v>60</v>
      </c>
      <c r="B1650" s="57"/>
      <c r="C1650" s="58"/>
      <c r="D1650" s="59" t="s">
        <v>2008</v>
      </c>
      <c r="E1650" s="60"/>
      <c r="F1650" s="61">
        <v>9520</v>
      </c>
      <c r="G1650" s="60"/>
      <c r="H1650" s="61"/>
    </row>
    <row r="1651" spans="1:8" ht="12.75">
      <c r="A1651" s="24" t="s">
        <v>60</v>
      </c>
      <c r="B1651" s="52" t="s">
        <v>650</v>
      </c>
      <c r="C1651" s="53" t="s">
        <v>328</v>
      </c>
      <c r="D1651" s="54" t="s">
        <v>1785</v>
      </c>
      <c r="E1651" s="55">
        <v>0</v>
      </c>
      <c r="F1651" s="56">
        <v>7200</v>
      </c>
      <c r="G1651" s="55">
        <v>0</v>
      </c>
      <c r="H1651" s="56" t="str">
        <f>IF(E1651=0,"***",F1651/E1651)</f>
        <v>***</v>
      </c>
    </row>
    <row r="1652" spans="1:8" ht="12.75">
      <c r="A1652" s="24" t="s">
        <v>60</v>
      </c>
      <c r="B1652" s="57"/>
      <c r="C1652" s="58"/>
      <c r="D1652" s="59" t="s">
        <v>2008</v>
      </c>
      <c r="E1652" s="60"/>
      <c r="F1652" s="61">
        <v>7200</v>
      </c>
      <c r="G1652" s="60"/>
      <c r="H1652" s="61"/>
    </row>
    <row r="1653" spans="1:8" ht="12.75">
      <c r="A1653" s="24" t="s">
        <v>60</v>
      </c>
      <c r="B1653" s="52" t="s">
        <v>650</v>
      </c>
      <c r="C1653" s="53" t="s">
        <v>329</v>
      </c>
      <c r="D1653" s="54" t="s">
        <v>1961</v>
      </c>
      <c r="E1653" s="55">
        <v>0</v>
      </c>
      <c r="F1653" s="56">
        <v>5000</v>
      </c>
      <c r="G1653" s="55">
        <v>0</v>
      </c>
      <c r="H1653" s="56" t="str">
        <f>IF(E1653=0,"***",F1653/E1653)</f>
        <v>***</v>
      </c>
    </row>
    <row r="1654" spans="1:8" ht="12.75">
      <c r="A1654" s="24" t="s">
        <v>60</v>
      </c>
      <c r="B1654" s="57"/>
      <c r="C1654" s="58"/>
      <c r="D1654" s="59" t="s">
        <v>2008</v>
      </c>
      <c r="E1654" s="60"/>
      <c r="F1654" s="61">
        <v>5000</v>
      </c>
      <c r="G1654" s="60"/>
      <c r="H1654" s="61"/>
    </row>
    <row r="1655" spans="1:8" ht="12.75">
      <c r="A1655" s="24" t="s">
        <v>60</v>
      </c>
      <c r="B1655" s="52" t="s">
        <v>650</v>
      </c>
      <c r="C1655" s="53" t="s">
        <v>330</v>
      </c>
      <c r="D1655" s="54" t="s">
        <v>1953</v>
      </c>
      <c r="E1655" s="55">
        <v>0</v>
      </c>
      <c r="F1655" s="56">
        <v>6508</v>
      </c>
      <c r="G1655" s="55">
        <v>0</v>
      </c>
      <c r="H1655" s="56" t="str">
        <f>IF(E1655=0,"***",F1655/E1655)</f>
        <v>***</v>
      </c>
    </row>
    <row r="1656" spans="1:8" ht="12.75">
      <c r="A1656" s="24" t="s">
        <v>60</v>
      </c>
      <c r="B1656" s="57"/>
      <c r="C1656" s="58"/>
      <c r="D1656" s="59" t="s">
        <v>2008</v>
      </c>
      <c r="E1656" s="60"/>
      <c r="F1656" s="61">
        <v>6508</v>
      </c>
      <c r="G1656" s="60"/>
      <c r="H1656" s="61"/>
    </row>
    <row r="1657" spans="1:8" ht="12.75">
      <c r="A1657" s="24" t="s">
        <v>60</v>
      </c>
      <c r="B1657" s="52" t="s">
        <v>650</v>
      </c>
      <c r="C1657" s="53" t="s">
        <v>331</v>
      </c>
      <c r="D1657" s="54" t="s">
        <v>1784</v>
      </c>
      <c r="E1657" s="55">
        <v>0</v>
      </c>
      <c r="F1657" s="56">
        <v>12500</v>
      </c>
      <c r="G1657" s="55">
        <v>0</v>
      </c>
      <c r="H1657" s="56" t="str">
        <f>IF(E1657=0,"***",F1657/E1657)</f>
        <v>***</v>
      </c>
    </row>
    <row r="1658" spans="1:8" ht="12.75">
      <c r="A1658" s="24" t="s">
        <v>60</v>
      </c>
      <c r="B1658" s="57"/>
      <c r="C1658" s="58"/>
      <c r="D1658" s="59" t="s">
        <v>2008</v>
      </c>
      <c r="E1658" s="60"/>
      <c r="F1658" s="61">
        <v>12500</v>
      </c>
      <c r="G1658" s="60"/>
      <c r="H1658" s="61"/>
    </row>
    <row r="1659" spans="1:8" ht="12.75">
      <c r="A1659" s="24" t="s">
        <v>60</v>
      </c>
      <c r="B1659" s="52" t="s">
        <v>650</v>
      </c>
      <c r="C1659" s="53" t="s">
        <v>332</v>
      </c>
      <c r="D1659" s="54" t="s">
        <v>1772</v>
      </c>
      <c r="E1659" s="55">
        <v>0</v>
      </c>
      <c r="F1659" s="56">
        <v>13000</v>
      </c>
      <c r="G1659" s="55">
        <v>0</v>
      </c>
      <c r="H1659" s="56" t="str">
        <f>IF(E1659=0,"***",F1659/E1659)</f>
        <v>***</v>
      </c>
    </row>
    <row r="1660" spans="1:8" ht="12.75">
      <c r="A1660" s="24" t="s">
        <v>60</v>
      </c>
      <c r="B1660" s="57"/>
      <c r="C1660" s="58"/>
      <c r="D1660" s="59" t="s">
        <v>2008</v>
      </c>
      <c r="E1660" s="60"/>
      <c r="F1660" s="61">
        <v>13000</v>
      </c>
      <c r="G1660" s="60"/>
      <c r="H1660" s="61"/>
    </row>
    <row r="1661" spans="1:8" ht="12.75">
      <c r="A1661" s="24" t="s">
        <v>60</v>
      </c>
      <c r="B1661" s="52" t="s">
        <v>650</v>
      </c>
      <c r="C1661" s="53" t="s">
        <v>333</v>
      </c>
      <c r="D1661" s="54" t="s">
        <v>1776</v>
      </c>
      <c r="E1661" s="55">
        <v>0</v>
      </c>
      <c r="F1661" s="56">
        <v>9520</v>
      </c>
      <c r="G1661" s="55">
        <v>0</v>
      </c>
      <c r="H1661" s="56" t="str">
        <f>IF(E1661=0,"***",F1661/E1661)</f>
        <v>***</v>
      </c>
    </row>
    <row r="1662" spans="1:8" ht="12.75">
      <c r="A1662" s="24" t="s">
        <v>60</v>
      </c>
      <c r="B1662" s="57"/>
      <c r="C1662" s="58"/>
      <c r="D1662" s="59" t="s">
        <v>2008</v>
      </c>
      <c r="E1662" s="60"/>
      <c r="F1662" s="61">
        <v>9520</v>
      </c>
      <c r="G1662" s="60"/>
      <c r="H1662" s="61"/>
    </row>
    <row r="1663" spans="1:8" ht="12.75">
      <c r="A1663" s="24" t="s">
        <v>60</v>
      </c>
      <c r="B1663" s="52" t="s">
        <v>650</v>
      </c>
      <c r="C1663" s="53" t="s">
        <v>334</v>
      </c>
      <c r="D1663" s="54" t="s">
        <v>1774</v>
      </c>
      <c r="E1663" s="55">
        <v>0</v>
      </c>
      <c r="F1663" s="56">
        <v>3046</v>
      </c>
      <c r="G1663" s="55">
        <v>0</v>
      </c>
      <c r="H1663" s="56" t="str">
        <f>IF(E1663=0,"***",F1663/E1663)</f>
        <v>***</v>
      </c>
    </row>
    <row r="1664" spans="1:8" ht="12.75">
      <c r="A1664" s="24" t="s">
        <v>60</v>
      </c>
      <c r="B1664" s="57"/>
      <c r="C1664" s="58"/>
      <c r="D1664" s="59" t="s">
        <v>2008</v>
      </c>
      <c r="E1664" s="60"/>
      <c r="F1664" s="61">
        <v>3046</v>
      </c>
      <c r="G1664" s="60"/>
      <c r="H1664" s="61"/>
    </row>
    <row r="1665" spans="1:8" ht="12.75">
      <c r="A1665" s="24" t="s">
        <v>60</v>
      </c>
      <c r="B1665" s="52" t="s">
        <v>650</v>
      </c>
      <c r="C1665" s="53" t="s">
        <v>335</v>
      </c>
      <c r="D1665" s="54" t="s">
        <v>1789</v>
      </c>
      <c r="E1665" s="55">
        <v>0</v>
      </c>
      <c r="F1665" s="56">
        <v>15550</v>
      </c>
      <c r="G1665" s="55">
        <v>0</v>
      </c>
      <c r="H1665" s="56" t="str">
        <f>IF(E1665=0,"***",F1665/E1665)</f>
        <v>***</v>
      </c>
    </row>
    <row r="1666" spans="1:8" ht="12.75">
      <c r="A1666" s="24" t="s">
        <v>60</v>
      </c>
      <c r="B1666" s="57"/>
      <c r="C1666" s="58"/>
      <c r="D1666" s="59" t="s">
        <v>2008</v>
      </c>
      <c r="E1666" s="60"/>
      <c r="F1666" s="61">
        <v>15550</v>
      </c>
      <c r="G1666" s="60"/>
      <c r="H1666" s="61"/>
    </row>
    <row r="1667" spans="1:8" ht="12.75">
      <c r="A1667" s="24" t="s">
        <v>60</v>
      </c>
      <c r="B1667" s="52" t="s">
        <v>650</v>
      </c>
      <c r="C1667" s="53" t="s">
        <v>336</v>
      </c>
      <c r="D1667" s="54" t="s">
        <v>1798</v>
      </c>
      <c r="E1667" s="55">
        <v>0</v>
      </c>
      <c r="F1667" s="56">
        <v>850</v>
      </c>
      <c r="G1667" s="55">
        <v>0</v>
      </c>
      <c r="H1667" s="56" t="str">
        <f>IF(E1667=0,"***",F1667/E1667)</f>
        <v>***</v>
      </c>
    </row>
    <row r="1668" spans="1:8" ht="12.75">
      <c r="A1668" s="24" t="s">
        <v>60</v>
      </c>
      <c r="B1668" s="57"/>
      <c r="C1668" s="58"/>
      <c r="D1668" s="59" t="s">
        <v>2008</v>
      </c>
      <c r="E1668" s="60"/>
      <c r="F1668" s="61">
        <v>850</v>
      </c>
      <c r="G1668" s="60"/>
      <c r="H1668" s="61"/>
    </row>
    <row r="1669" spans="1:8" ht="12.75">
      <c r="A1669" s="24" t="s">
        <v>60</v>
      </c>
      <c r="B1669" s="52" t="s">
        <v>650</v>
      </c>
      <c r="C1669" s="53" t="s">
        <v>337</v>
      </c>
      <c r="D1669" s="54" t="s">
        <v>1787</v>
      </c>
      <c r="E1669" s="55">
        <v>0</v>
      </c>
      <c r="F1669" s="56">
        <v>7237</v>
      </c>
      <c r="G1669" s="55">
        <v>0</v>
      </c>
      <c r="H1669" s="56" t="str">
        <f>IF(E1669=0,"***",F1669/E1669)</f>
        <v>***</v>
      </c>
    </row>
    <row r="1670" spans="1:8" ht="12.75">
      <c r="A1670" s="24" t="s">
        <v>60</v>
      </c>
      <c r="B1670" s="57"/>
      <c r="C1670" s="58"/>
      <c r="D1670" s="59" t="s">
        <v>2008</v>
      </c>
      <c r="E1670" s="60"/>
      <c r="F1670" s="61">
        <v>7237</v>
      </c>
      <c r="G1670" s="60"/>
      <c r="H1670" s="61"/>
    </row>
    <row r="1671" spans="1:8" ht="12.75">
      <c r="A1671" s="24" t="s">
        <v>60</v>
      </c>
      <c r="B1671" s="52" t="s">
        <v>650</v>
      </c>
      <c r="C1671" s="53" t="s">
        <v>338</v>
      </c>
      <c r="D1671" s="54" t="s">
        <v>1788</v>
      </c>
      <c r="E1671" s="55">
        <v>0</v>
      </c>
      <c r="F1671" s="56">
        <v>3200</v>
      </c>
      <c r="G1671" s="55">
        <v>0</v>
      </c>
      <c r="H1671" s="56" t="str">
        <f>IF(E1671=0,"***",F1671/E1671)</f>
        <v>***</v>
      </c>
    </row>
    <row r="1672" spans="1:8" ht="12.75">
      <c r="A1672" s="24" t="s">
        <v>60</v>
      </c>
      <c r="B1672" s="57"/>
      <c r="C1672" s="58"/>
      <c r="D1672" s="59" t="s">
        <v>2008</v>
      </c>
      <c r="E1672" s="60"/>
      <c r="F1672" s="61">
        <v>3200</v>
      </c>
      <c r="G1672" s="60"/>
      <c r="H1672" s="61"/>
    </row>
    <row r="1673" spans="1:8" ht="12.75">
      <c r="A1673" s="24" t="s">
        <v>60</v>
      </c>
      <c r="B1673" s="52" t="s">
        <v>650</v>
      </c>
      <c r="C1673" s="53" t="s">
        <v>339</v>
      </c>
      <c r="D1673" s="54" t="s">
        <v>1958</v>
      </c>
      <c r="E1673" s="55">
        <v>0</v>
      </c>
      <c r="F1673" s="56">
        <v>7000</v>
      </c>
      <c r="G1673" s="55">
        <v>0</v>
      </c>
      <c r="H1673" s="56" t="str">
        <f>IF(E1673=0,"***",F1673/E1673)</f>
        <v>***</v>
      </c>
    </row>
    <row r="1674" spans="1:8" ht="12.75">
      <c r="A1674" s="24" t="s">
        <v>60</v>
      </c>
      <c r="B1674" s="57"/>
      <c r="C1674" s="58"/>
      <c r="D1674" s="59" t="s">
        <v>2008</v>
      </c>
      <c r="E1674" s="60"/>
      <c r="F1674" s="61">
        <v>7000</v>
      </c>
      <c r="G1674" s="60"/>
      <c r="H1674" s="61"/>
    </row>
    <row r="1675" spans="1:8" ht="12.75">
      <c r="A1675" s="24" t="s">
        <v>60</v>
      </c>
      <c r="B1675" s="52" t="s">
        <v>650</v>
      </c>
      <c r="C1675" s="53" t="s">
        <v>340</v>
      </c>
      <c r="D1675" s="54" t="s">
        <v>1794</v>
      </c>
      <c r="E1675" s="55">
        <v>0</v>
      </c>
      <c r="F1675" s="56">
        <v>2420</v>
      </c>
      <c r="G1675" s="55">
        <v>0</v>
      </c>
      <c r="H1675" s="56" t="str">
        <f>IF(E1675=0,"***",F1675/E1675)</f>
        <v>***</v>
      </c>
    </row>
    <row r="1676" spans="1:8" ht="12.75">
      <c r="A1676" s="24" t="s">
        <v>60</v>
      </c>
      <c r="B1676" s="57"/>
      <c r="C1676" s="58"/>
      <c r="D1676" s="59" t="s">
        <v>2008</v>
      </c>
      <c r="E1676" s="60"/>
      <c r="F1676" s="61">
        <v>2420</v>
      </c>
      <c r="G1676" s="60"/>
      <c r="H1676" s="61"/>
    </row>
    <row r="1677" spans="1:8" ht="12.75">
      <c r="A1677" s="24" t="s">
        <v>60</v>
      </c>
      <c r="B1677" s="52" t="s">
        <v>650</v>
      </c>
      <c r="C1677" s="53" t="s">
        <v>341</v>
      </c>
      <c r="D1677" s="54" t="s">
        <v>1793</v>
      </c>
      <c r="E1677" s="55">
        <v>0</v>
      </c>
      <c r="F1677" s="56">
        <v>2380</v>
      </c>
      <c r="G1677" s="55">
        <v>0</v>
      </c>
      <c r="H1677" s="56" t="str">
        <f>IF(E1677=0,"***",F1677/E1677)</f>
        <v>***</v>
      </c>
    </row>
    <row r="1678" spans="1:8" ht="12.75">
      <c r="A1678" s="24" t="s">
        <v>60</v>
      </c>
      <c r="B1678" s="57"/>
      <c r="C1678" s="58"/>
      <c r="D1678" s="59" t="s">
        <v>2008</v>
      </c>
      <c r="E1678" s="60"/>
      <c r="F1678" s="61">
        <v>2380</v>
      </c>
      <c r="G1678" s="60"/>
      <c r="H1678" s="61"/>
    </row>
    <row r="1679" spans="1:8" ht="12.75">
      <c r="A1679" s="24" t="s">
        <v>60</v>
      </c>
      <c r="B1679" s="52" t="s">
        <v>650</v>
      </c>
      <c r="C1679" s="53" t="s">
        <v>342</v>
      </c>
      <c r="D1679" s="54" t="s">
        <v>1796</v>
      </c>
      <c r="E1679" s="55">
        <v>0</v>
      </c>
      <c r="F1679" s="56">
        <v>5500</v>
      </c>
      <c r="G1679" s="55">
        <v>0</v>
      </c>
      <c r="H1679" s="56" t="str">
        <f>IF(E1679=0,"***",F1679/E1679)</f>
        <v>***</v>
      </c>
    </row>
    <row r="1680" spans="1:8" ht="12.75">
      <c r="A1680" s="24" t="s">
        <v>60</v>
      </c>
      <c r="B1680" s="57"/>
      <c r="C1680" s="58"/>
      <c r="D1680" s="59" t="s">
        <v>2008</v>
      </c>
      <c r="E1680" s="60"/>
      <c r="F1680" s="61">
        <v>5500</v>
      </c>
      <c r="G1680" s="60"/>
      <c r="H1680" s="61"/>
    </row>
    <row r="1681" spans="1:8" ht="12.75">
      <c r="A1681" s="24" t="s">
        <v>60</v>
      </c>
      <c r="B1681" s="52" t="s">
        <v>650</v>
      </c>
      <c r="C1681" s="53" t="s">
        <v>343</v>
      </c>
      <c r="D1681" s="54" t="s">
        <v>1797</v>
      </c>
      <c r="E1681" s="55">
        <v>0</v>
      </c>
      <c r="F1681" s="56">
        <v>6570</v>
      </c>
      <c r="G1681" s="55">
        <v>0</v>
      </c>
      <c r="H1681" s="56" t="str">
        <f>IF(E1681=0,"***",F1681/E1681)</f>
        <v>***</v>
      </c>
    </row>
    <row r="1682" spans="1:8" ht="12.75">
      <c r="A1682" s="24" t="s">
        <v>60</v>
      </c>
      <c r="B1682" s="57"/>
      <c r="C1682" s="58"/>
      <c r="D1682" s="59" t="s">
        <v>2008</v>
      </c>
      <c r="E1682" s="60"/>
      <c r="F1682" s="61">
        <v>6570</v>
      </c>
      <c r="G1682" s="60"/>
      <c r="H1682" s="61"/>
    </row>
    <row r="1683" spans="1:8" ht="12.75">
      <c r="A1683" s="24" t="s">
        <v>60</v>
      </c>
      <c r="B1683" s="52" t="s">
        <v>650</v>
      </c>
      <c r="C1683" s="53" t="s">
        <v>344</v>
      </c>
      <c r="D1683" s="54" t="s">
        <v>1800</v>
      </c>
      <c r="E1683" s="55">
        <v>0</v>
      </c>
      <c r="F1683" s="56">
        <v>4392</v>
      </c>
      <c r="G1683" s="55">
        <v>0</v>
      </c>
      <c r="H1683" s="56" t="str">
        <f>IF(E1683=0,"***",F1683/E1683)</f>
        <v>***</v>
      </c>
    </row>
    <row r="1684" spans="1:8" ht="12.75">
      <c r="A1684" s="24" t="s">
        <v>60</v>
      </c>
      <c r="B1684" s="57"/>
      <c r="C1684" s="58"/>
      <c r="D1684" s="59" t="s">
        <v>2008</v>
      </c>
      <c r="E1684" s="60"/>
      <c r="F1684" s="61">
        <v>4392</v>
      </c>
      <c r="G1684" s="60"/>
      <c r="H1684" s="61"/>
    </row>
    <row r="1685" spans="1:8" ht="12.75">
      <c r="A1685" s="24" t="s">
        <v>60</v>
      </c>
      <c r="B1685" s="52" t="s">
        <v>650</v>
      </c>
      <c r="C1685" s="53" t="s">
        <v>345</v>
      </c>
      <c r="D1685" s="54" t="s">
        <v>1773</v>
      </c>
      <c r="E1685" s="55">
        <v>0</v>
      </c>
      <c r="F1685" s="56">
        <v>16200</v>
      </c>
      <c r="G1685" s="55">
        <v>0</v>
      </c>
      <c r="H1685" s="56" t="str">
        <f>IF(E1685=0,"***",F1685/E1685)</f>
        <v>***</v>
      </c>
    </row>
    <row r="1686" spans="1:8" ht="12.75">
      <c r="A1686" s="24" t="s">
        <v>60</v>
      </c>
      <c r="B1686" s="57"/>
      <c r="C1686" s="58"/>
      <c r="D1686" s="59" t="s">
        <v>2008</v>
      </c>
      <c r="E1686" s="60"/>
      <c r="F1686" s="61">
        <v>16200</v>
      </c>
      <c r="G1686" s="60"/>
      <c r="H1686" s="61"/>
    </row>
    <row r="1687" spans="1:8" ht="12.75">
      <c r="A1687" s="24" t="s">
        <v>60</v>
      </c>
      <c r="B1687" s="52" t="s">
        <v>650</v>
      </c>
      <c r="C1687" s="53" t="s">
        <v>346</v>
      </c>
      <c r="D1687" s="54" t="s">
        <v>1960</v>
      </c>
      <c r="E1687" s="55">
        <v>0</v>
      </c>
      <c r="F1687" s="56">
        <v>9350</v>
      </c>
      <c r="G1687" s="55">
        <v>0</v>
      </c>
      <c r="H1687" s="56" t="str">
        <f>IF(E1687=0,"***",F1687/E1687)</f>
        <v>***</v>
      </c>
    </row>
    <row r="1688" spans="1:8" ht="12.75">
      <c r="A1688" s="24" t="s">
        <v>60</v>
      </c>
      <c r="B1688" s="57"/>
      <c r="C1688" s="58"/>
      <c r="D1688" s="59" t="s">
        <v>2008</v>
      </c>
      <c r="E1688" s="60"/>
      <c r="F1688" s="61">
        <v>9350</v>
      </c>
      <c r="G1688" s="60"/>
      <c r="H1688" s="61"/>
    </row>
    <row r="1689" spans="1:8" ht="12.75">
      <c r="A1689" s="24" t="s">
        <v>60</v>
      </c>
      <c r="B1689" s="52" t="s">
        <v>650</v>
      </c>
      <c r="C1689" s="53" t="s">
        <v>347</v>
      </c>
      <c r="D1689" s="54" t="s">
        <v>1957</v>
      </c>
      <c r="E1689" s="55">
        <v>0</v>
      </c>
      <c r="F1689" s="56">
        <v>7330</v>
      </c>
      <c r="G1689" s="55">
        <v>0</v>
      </c>
      <c r="H1689" s="56" t="str">
        <f>IF(E1689=0,"***",F1689/E1689)</f>
        <v>***</v>
      </c>
    </row>
    <row r="1690" spans="1:8" ht="12.75">
      <c r="A1690" s="24" t="s">
        <v>60</v>
      </c>
      <c r="B1690" s="57"/>
      <c r="C1690" s="58"/>
      <c r="D1690" s="59" t="s">
        <v>2008</v>
      </c>
      <c r="E1690" s="60"/>
      <c r="F1690" s="61">
        <v>7330</v>
      </c>
      <c r="G1690" s="60"/>
      <c r="H1690" s="61"/>
    </row>
    <row r="1691" spans="1:8" ht="12.75">
      <c r="A1691" s="24" t="s">
        <v>60</v>
      </c>
      <c r="B1691" s="52" t="s">
        <v>650</v>
      </c>
      <c r="C1691" s="53" t="s">
        <v>348</v>
      </c>
      <c r="D1691" s="54" t="s">
        <v>1778</v>
      </c>
      <c r="E1691" s="55">
        <v>0</v>
      </c>
      <c r="F1691" s="56">
        <v>11955</v>
      </c>
      <c r="G1691" s="55">
        <v>0</v>
      </c>
      <c r="H1691" s="56" t="str">
        <f>IF(E1691=0,"***",F1691/E1691)</f>
        <v>***</v>
      </c>
    </row>
    <row r="1692" spans="1:8" ht="12.75">
      <c r="A1692" s="24" t="s">
        <v>60</v>
      </c>
      <c r="B1692" s="57"/>
      <c r="C1692" s="58"/>
      <c r="D1692" s="59" t="s">
        <v>2008</v>
      </c>
      <c r="E1692" s="60"/>
      <c r="F1692" s="61">
        <v>11955</v>
      </c>
      <c r="G1692" s="60"/>
      <c r="H1692" s="61"/>
    </row>
    <row r="1693" spans="1:8" ht="12.75">
      <c r="A1693" s="24" t="s">
        <v>60</v>
      </c>
      <c r="B1693" s="52" t="s">
        <v>650</v>
      </c>
      <c r="C1693" s="53" t="s">
        <v>349</v>
      </c>
      <c r="D1693" s="54" t="s">
        <v>1771</v>
      </c>
      <c r="E1693" s="55">
        <v>0</v>
      </c>
      <c r="F1693" s="56">
        <v>14813</v>
      </c>
      <c r="G1693" s="55">
        <v>0</v>
      </c>
      <c r="H1693" s="56" t="str">
        <f>IF(E1693=0,"***",F1693/E1693)</f>
        <v>***</v>
      </c>
    </row>
    <row r="1694" spans="1:8" ht="12.75">
      <c r="A1694" s="24" t="s">
        <v>60</v>
      </c>
      <c r="B1694" s="57"/>
      <c r="C1694" s="58"/>
      <c r="D1694" s="59" t="s">
        <v>2008</v>
      </c>
      <c r="E1694" s="60"/>
      <c r="F1694" s="61">
        <v>14813</v>
      </c>
      <c r="G1694" s="60"/>
      <c r="H1694" s="61"/>
    </row>
    <row r="1695" spans="1:8" ht="12.75">
      <c r="A1695" s="24" t="s">
        <v>60</v>
      </c>
      <c r="B1695" s="52" t="s">
        <v>650</v>
      </c>
      <c r="C1695" s="53" t="s">
        <v>350</v>
      </c>
      <c r="D1695" s="54" t="s">
        <v>1956</v>
      </c>
      <c r="E1695" s="55">
        <v>0</v>
      </c>
      <c r="F1695" s="56">
        <v>18000</v>
      </c>
      <c r="G1695" s="55">
        <v>0</v>
      </c>
      <c r="H1695" s="56" t="str">
        <f>IF(E1695=0,"***",F1695/E1695)</f>
        <v>***</v>
      </c>
    </row>
    <row r="1696" spans="1:8" ht="12.75">
      <c r="A1696" s="24" t="s">
        <v>60</v>
      </c>
      <c r="B1696" s="57"/>
      <c r="C1696" s="58"/>
      <c r="D1696" s="59" t="s">
        <v>2008</v>
      </c>
      <c r="E1696" s="60"/>
      <c r="F1696" s="61">
        <v>18000</v>
      </c>
      <c r="G1696" s="60"/>
      <c r="H1696" s="61"/>
    </row>
    <row r="1697" spans="1:8" ht="12.75">
      <c r="A1697" s="24" t="s">
        <v>60</v>
      </c>
      <c r="B1697" s="52" t="s">
        <v>1174</v>
      </c>
      <c r="C1697" s="53" t="s">
        <v>351</v>
      </c>
      <c r="D1697" s="54" t="s">
        <v>1809</v>
      </c>
      <c r="E1697" s="55">
        <v>0</v>
      </c>
      <c r="F1697" s="56">
        <v>1000</v>
      </c>
      <c r="G1697" s="55">
        <v>0</v>
      </c>
      <c r="H1697" s="56" t="str">
        <f>IF(E1697=0,"***",F1697/E1697)</f>
        <v>***</v>
      </c>
    </row>
    <row r="1698" spans="1:8" ht="12.75">
      <c r="A1698" s="24" t="s">
        <v>60</v>
      </c>
      <c r="B1698" s="57"/>
      <c r="C1698" s="58"/>
      <c r="D1698" s="59" t="s">
        <v>2008</v>
      </c>
      <c r="E1698" s="60"/>
      <c r="F1698" s="61">
        <v>1000</v>
      </c>
      <c r="G1698" s="60"/>
      <c r="H1698" s="61"/>
    </row>
    <row r="1699" spans="1:8" ht="12.75">
      <c r="A1699" s="24" t="s">
        <v>60</v>
      </c>
      <c r="B1699" s="52" t="s">
        <v>1391</v>
      </c>
      <c r="C1699" s="53" t="s">
        <v>352</v>
      </c>
      <c r="D1699" s="54" t="s">
        <v>1810</v>
      </c>
      <c r="E1699" s="55">
        <v>0</v>
      </c>
      <c r="F1699" s="56">
        <v>2300</v>
      </c>
      <c r="G1699" s="55">
        <v>0</v>
      </c>
      <c r="H1699" s="56" t="str">
        <f>IF(E1699=0,"***",F1699/E1699)</f>
        <v>***</v>
      </c>
    </row>
    <row r="1700" spans="1:8" ht="12.75">
      <c r="A1700" s="24" t="s">
        <v>60</v>
      </c>
      <c r="B1700" s="57"/>
      <c r="C1700" s="58"/>
      <c r="D1700" s="59" t="s">
        <v>2008</v>
      </c>
      <c r="E1700" s="60"/>
      <c r="F1700" s="61">
        <v>2300</v>
      </c>
      <c r="G1700" s="60"/>
      <c r="H1700" s="61"/>
    </row>
    <row r="1701" spans="1:8" ht="12.75">
      <c r="A1701" s="24" t="s">
        <v>60</v>
      </c>
      <c r="B1701" s="52" t="s">
        <v>1391</v>
      </c>
      <c r="C1701" s="53" t="s">
        <v>353</v>
      </c>
      <c r="D1701" s="54" t="s">
        <v>1964</v>
      </c>
      <c r="E1701" s="55">
        <v>0</v>
      </c>
      <c r="F1701" s="56">
        <v>950</v>
      </c>
      <c r="G1701" s="55">
        <v>0</v>
      </c>
      <c r="H1701" s="56" t="str">
        <f>IF(E1701=0,"***",F1701/E1701)</f>
        <v>***</v>
      </c>
    </row>
    <row r="1702" spans="1:8" ht="12.75">
      <c r="A1702" s="24" t="s">
        <v>60</v>
      </c>
      <c r="B1702" s="57"/>
      <c r="C1702" s="58"/>
      <c r="D1702" s="59" t="s">
        <v>2008</v>
      </c>
      <c r="E1702" s="60"/>
      <c r="F1702" s="61">
        <v>950</v>
      </c>
      <c r="G1702" s="60"/>
      <c r="H1702" s="61"/>
    </row>
    <row r="1703" spans="1:8" ht="12.75">
      <c r="A1703" s="24" t="s">
        <v>60</v>
      </c>
      <c r="B1703" s="52" t="s">
        <v>1407</v>
      </c>
      <c r="C1703" s="53" t="s">
        <v>354</v>
      </c>
      <c r="D1703" s="54" t="s">
        <v>1811</v>
      </c>
      <c r="E1703" s="55">
        <v>0</v>
      </c>
      <c r="F1703" s="56">
        <v>1500</v>
      </c>
      <c r="G1703" s="55">
        <v>0</v>
      </c>
      <c r="H1703" s="56" t="str">
        <f>IF(E1703=0,"***",F1703/E1703)</f>
        <v>***</v>
      </c>
    </row>
    <row r="1704" spans="1:8" ht="12.75">
      <c r="A1704" s="24" t="s">
        <v>60</v>
      </c>
      <c r="B1704" s="57"/>
      <c r="C1704" s="58"/>
      <c r="D1704" s="59" t="s">
        <v>2008</v>
      </c>
      <c r="E1704" s="60"/>
      <c r="F1704" s="61">
        <v>1500</v>
      </c>
      <c r="G1704" s="60"/>
      <c r="H1704" s="61"/>
    </row>
    <row r="1705" spans="1:8" ht="12.75">
      <c r="A1705" s="24" t="s">
        <v>60</v>
      </c>
      <c r="B1705" s="52" t="s">
        <v>1408</v>
      </c>
      <c r="C1705" s="53" t="s">
        <v>355</v>
      </c>
      <c r="D1705" s="54" t="s">
        <v>1812</v>
      </c>
      <c r="E1705" s="55">
        <v>0</v>
      </c>
      <c r="F1705" s="56">
        <v>400</v>
      </c>
      <c r="G1705" s="55">
        <v>0</v>
      </c>
      <c r="H1705" s="56" t="str">
        <f>IF(E1705=0,"***",F1705/E1705)</f>
        <v>***</v>
      </c>
    </row>
    <row r="1706" spans="1:8" ht="12.75">
      <c r="A1706" s="24" t="s">
        <v>60</v>
      </c>
      <c r="B1706" s="57"/>
      <c r="C1706" s="58"/>
      <c r="D1706" s="59" t="s">
        <v>2008</v>
      </c>
      <c r="E1706" s="60"/>
      <c r="F1706" s="61">
        <v>400</v>
      </c>
      <c r="G1706" s="60"/>
      <c r="H1706" s="61"/>
    </row>
    <row r="1707" spans="1:8" ht="12.75">
      <c r="A1707" s="24" t="s">
        <v>60</v>
      </c>
      <c r="B1707" s="52" t="s">
        <v>1424</v>
      </c>
      <c r="C1707" s="53" t="s">
        <v>356</v>
      </c>
      <c r="D1707" s="54" t="s">
        <v>1814</v>
      </c>
      <c r="E1707" s="55">
        <v>0</v>
      </c>
      <c r="F1707" s="56">
        <v>700</v>
      </c>
      <c r="G1707" s="55">
        <v>0</v>
      </c>
      <c r="H1707" s="56" t="str">
        <f>IF(E1707=0,"***",F1707/E1707)</f>
        <v>***</v>
      </c>
    </row>
    <row r="1708" spans="1:8" ht="12.75">
      <c r="A1708" s="24" t="s">
        <v>60</v>
      </c>
      <c r="B1708" s="57"/>
      <c r="C1708" s="58"/>
      <c r="D1708" s="59" t="s">
        <v>2008</v>
      </c>
      <c r="E1708" s="60"/>
      <c r="F1708" s="61">
        <v>700</v>
      </c>
      <c r="G1708" s="60"/>
      <c r="H1708" s="61"/>
    </row>
    <row r="1709" spans="1:8" ht="12.75">
      <c r="A1709" s="24" t="s">
        <v>60</v>
      </c>
      <c r="B1709" s="52" t="s">
        <v>1424</v>
      </c>
      <c r="C1709" s="53" t="s">
        <v>357</v>
      </c>
      <c r="D1709" s="54" t="s">
        <v>1813</v>
      </c>
      <c r="E1709" s="55">
        <v>0</v>
      </c>
      <c r="F1709" s="56">
        <v>2000</v>
      </c>
      <c r="G1709" s="55">
        <v>0</v>
      </c>
      <c r="H1709" s="56" t="str">
        <f>IF(E1709=0,"***",F1709/E1709)</f>
        <v>***</v>
      </c>
    </row>
    <row r="1710" spans="1:8" ht="12.75">
      <c r="A1710" s="24" t="s">
        <v>60</v>
      </c>
      <c r="B1710" s="57"/>
      <c r="C1710" s="58"/>
      <c r="D1710" s="59" t="s">
        <v>2008</v>
      </c>
      <c r="E1710" s="60"/>
      <c r="F1710" s="61">
        <v>2000</v>
      </c>
      <c r="G1710" s="60"/>
      <c r="H1710" s="61"/>
    </row>
    <row r="1711" spans="1:8" ht="12.75">
      <c r="A1711" s="24" t="s">
        <v>60</v>
      </c>
      <c r="B1711" s="52" t="s">
        <v>1428</v>
      </c>
      <c r="C1711" s="53" t="s">
        <v>358</v>
      </c>
      <c r="D1711" s="54" t="s">
        <v>1815</v>
      </c>
      <c r="E1711" s="55">
        <v>0</v>
      </c>
      <c r="F1711" s="56">
        <v>1190</v>
      </c>
      <c r="G1711" s="55">
        <v>0</v>
      </c>
      <c r="H1711" s="56" t="str">
        <f>IF(E1711=0,"***",F1711/E1711)</f>
        <v>***</v>
      </c>
    </row>
    <row r="1712" spans="1:8" ht="12.75">
      <c r="A1712" s="24" t="s">
        <v>60</v>
      </c>
      <c r="B1712" s="57"/>
      <c r="C1712" s="58"/>
      <c r="D1712" s="59" t="s">
        <v>2008</v>
      </c>
      <c r="E1712" s="60"/>
      <c r="F1712" s="61">
        <v>1190</v>
      </c>
      <c r="G1712" s="60"/>
      <c r="H1712" s="61"/>
    </row>
    <row r="1713" spans="1:8" ht="12.75">
      <c r="A1713" s="24" t="s">
        <v>60</v>
      </c>
      <c r="B1713" s="52" t="s">
        <v>1435</v>
      </c>
      <c r="C1713" s="53" t="s">
        <v>359</v>
      </c>
      <c r="D1713" s="54" t="s">
        <v>1816</v>
      </c>
      <c r="E1713" s="55">
        <v>0</v>
      </c>
      <c r="F1713" s="56">
        <v>550</v>
      </c>
      <c r="G1713" s="55">
        <v>0</v>
      </c>
      <c r="H1713" s="56" t="str">
        <f>IF(E1713=0,"***",F1713/E1713)</f>
        <v>***</v>
      </c>
    </row>
    <row r="1714" spans="1:8" ht="12.75">
      <c r="A1714" s="24" t="s">
        <v>60</v>
      </c>
      <c r="B1714" s="57"/>
      <c r="C1714" s="58"/>
      <c r="D1714" s="59" t="s">
        <v>2008</v>
      </c>
      <c r="E1714" s="60"/>
      <c r="F1714" s="61">
        <v>550</v>
      </c>
      <c r="G1714" s="60"/>
      <c r="H1714" s="61"/>
    </row>
    <row r="1715" spans="1:8" ht="12.75">
      <c r="A1715" s="24" t="s">
        <v>60</v>
      </c>
      <c r="B1715" s="52" t="s">
        <v>1448</v>
      </c>
      <c r="C1715" s="53" t="s">
        <v>360</v>
      </c>
      <c r="D1715" s="54" t="s">
        <v>1817</v>
      </c>
      <c r="E1715" s="55">
        <v>0</v>
      </c>
      <c r="F1715" s="56">
        <v>2000</v>
      </c>
      <c r="G1715" s="55">
        <v>0</v>
      </c>
      <c r="H1715" s="56" t="str">
        <f>IF(E1715=0,"***",F1715/E1715)</f>
        <v>***</v>
      </c>
    </row>
    <row r="1716" spans="1:8" ht="12.75">
      <c r="A1716" s="24" t="s">
        <v>60</v>
      </c>
      <c r="B1716" s="57"/>
      <c r="C1716" s="58"/>
      <c r="D1716" s="59" t="s">
        <v>2008</v>
      </c>
      <c r="E1716" s="60"/>
      <c r="F1716" s="61">
        <v>2000</v>
      </c>
      <c r="G1716" s="60"/>
      <c r="H1716" s="61"/>
    </row>
    <row r="1717" spans="1:8" ht="12.75">
      <c r="A1717" s="24" t="s">
        <v>60</v>
      </c>
      <c r="B1717" s="52" t="s">
        <v>1455</v>
      </c>
      <c r="C1717" s="53" t="s">
        <v>1818</v>
      </c>
      <c r="D1717" s="54" t="s">
        <v>1819</v>
      </c>
      <c r="E1717" s="55">
        <v>0</v>
      </c>
      <c r="F1717" s="56">
        <v>320</v>
      </c>
      <c r="G1717" s="55">
        <v>0</v>
      </c>
      <c r="H1717" s="56" t="str">
        <f>IF(E1717=0,"***",F1717/E1717)</f>
        <v>***</v>
      </c>
    </row>
    <row r="1718" spans="1:8" ht="12.75">
      <c r="A1718" s="24" t="s">
        <v>60</v>
      </c>
      <c r="B1718" s="57"/>
      <c r="C1718" s="58"/>
      <c r="D1718" s="59" t="s">
        <v>2008</v>
      </c>
      <c r="E1718" s="60"/>
      <c r="F1718" s="61">
        <v>320</v>
      </c>
      <c r="G1718" s="60"/>
      <c r="H1718" s="61"/>
    </row>
    <row r="1719" spans="1:8" ht="12.75">
      <c r="A1719" s="24" t="s">
        <v>60</v>
      </c>
      <c r="B1719" s="52" t="s">
        <v>1460</v>
      </c>
      <c r="C1719" s="53" t="s">
        <v>361</v>
      </c>
      <c r="D1719" s="54" t="s">
        <v>1821</v>
      </c>
      <c r="E1719" s="55">
        <v>0</v>
      </c>
      <c r="F1719" s="56">
        <v>750</v>
      </c>
      <c r="G1719" s="55">
        <v>0</v>
      </c>
      <c r="H1719" s="56" t="str">
        <f>IF(E1719=0,"***",F1719/E1719)</f>
        <v>***</v>
      </c>
    </row>
    <row r="1720" spans="1:8" ht="12.75">
      <c r="A1720" s="24" t="s">
        <v>60</v>
      </c>
      <c r="B1720" s="57"/>
      <c r="C1720" s="58"/>
      <c r="D1720" s="59" t="s">
        <v>2008</v>
      </c>
      <c r="E1720" s="60"/>
      <c r="F1720" s="61">
        <v>750</v>
      </c>
      <c r="G1720" s="60"/>
      <c r="H1720" s="61"/>
    </row>
    <row r="1721" spans="1:8" ht="12.75">
      <c r="A1721" s="24" t="s">
        <v>60</v>
      </c>
      <c r="B1721" s="52" t="s">
        <v>1460</v>
      </c>
      <c r="C1721" s="53" t="s">
        <v>362</v>
      </c>
      <c r="D1721" s="54" t="s">
        <v>1820</v>
      </c>
      <c r="E1721" s="55">
        <v>0</v>
      </c>
      <c r="F1721" s="56">
        <v>1000</v>
      </c>
      <c r="G1721" s="55">
        <v>0</v>
      </c>
      <c r="H1721" s="56" t="str">
        <f>IF(E1721=0,"***",F1721/E1721)</f>
        <v>***</v>
      </c>
    </row>
    <row r="1722" spans="1:8" ht="12.75">
      <c r="A1722" s="24" t="s">
        <v>60</v>
      </c>
      <c r="B1722" s="57"/>
      <c r="C1722" s="58"/>
      <c r="D1722" s="59" t="s">
        <v>2008</v>
      </c>
      <c r="E1722" s="60"/>
      <c r="F1722" s="61">
        <v>1000</v>
      </c>
      <c r="G1722" s="60"/>
      <c r="H1722" s="61"/>
    </row>
    <row r="1723" spans="1:8" ht="12.75">
      <c r="A1723" s="24" t="s">
        <v>60</v>
      </c>
      <c r="B1723" s="52" t="s">
        <v>1461</v>
      </c>
      <c r="C1723" s="53" t="s">
        <v>363</v>
      </c>
      <c r="D1723" s="54" t="s">
        <v>1822</v>
      </c>
      <c r="E1723" s="55">
        <v>0</v>
      </c>
      <c r="F1723" s="56">
        <v>2243</v>
      </c>
      <c r="G1723" s="55">
        <v>0</v>
      </c>
      <c r="H1723" s="56" t="str">
        <f>IF(E1723=0,"***",F1723/E1723)</f>
        <v>***</v>
      </c>
    </row>
    <row r="1724" spans="1:8" ht="12.75">
      <c r="A1724" s="24" t="s">
        <v>60</v>
      </c>
      <c r="B1724" s="57"/>
      <c r="C1724" s="58"/>
      <c r="D1724" s="59" t="s">
        <v>2008</v>
      </c>
      <c r="E1724" s="60"/>
      <c r="F1724" s="61">
        <v>2243</v>
      </c>
      <c r="G1724" s="60"/>
      <c r="H1724" s="61"/>
    </row>
    <row r="1725" spans="1:8" ht="12.75">
      <c r="A1725" s="24" t="s">
        <v>60</v>
      </c>
      <c r="B1725" s="52" t="s">
        <v>1462</v>
      </c>
      <c r="C1725" s="53" t="s">
        <v>364</v>
      </c>
      <c r="D1725" s="54" t="s">
        <v>1965</v>
      </c>
      <c r="E1725" s="55">
        <v>0</v>
      </c>
      <c r="F1725" s="56">
        <v>1700</v>
      </c>
      <c r="G1725" s="55">
        <v>0</v>
      </c>
      <c r="H1725" s="56" t="str">
        <f>IF(E1725=0,"***",F1725/E1725)</f>
        <v>***</v>
      </c>
    </row>
    <row r="1726" spans="1:8" ht="12.75">
      <c r="A1726" s="24" t="s">
        <v>60</v>
      </c>
      <c r="B1726" s="57"/>
      <c r="C1726" s="58"/>
      <c r="D1726" s="59" t="s">
        <v>2008</v>
      </c>
      <c r="E1726" s="60"/>
      <c r="F1726" s="61">
        <v>1700</v>
      </c>
      <c r="G1726" s="60"/>
      <c r="H1726" s="61"/>
    </row>
    <row r="1727" spans="1:8" ht="12.75">
      <c r="A1727" s="24" t="s">
        <v>60</v>
      </c>
      <c r="B1727" s="52" t="s">
        <v>1650</v>
      </c>
      <c r="C1727" s="53" t="s">
        <v>365</v>
      </c>
      <c r="D1727" s="54" t="s">
        <v>1823</v>
      </c>
      <c r="E1727" s="55">
        <v>0</v>
      </c>
      <c r="F1727" s="56">
        <v>1650</v>
      </c>
      <c r="G1727" s="55">
        <v>0</v>
      </c>
      <c r="H1727" s="56" t="str">
        <f>IF(E1727=0,"***",F1727/E1727)</f>
        <v>***</v>
      </c>
    </row>
    <row r="1728" spans="1:8" ht="12.75">
      <c r="A1728" s="24" t="s">
        <v>60</v>
      </c>
      <c r="B1728" s="57"/>
      <c r="C1728" s="58"/>
      <c r="D1728" s="59" t="s">
        <v>2008</v>
      </c>
      <c r="E1728" s="60"/>
      <c r="F1728" s="61">
        <v>1650</v>
      </c>
      <c r="G1728" s="60"/>
      <c r="H1728" s="61"/>
    </row>
    <row r="1729" spans="1:8" ht="12.75">
      <c r="A1729" s="24" t="s">
        <v>60</v>
      </c>
      <c r="B1729" s="52" t="s">
        <v>1650</v>
      </c>
      <c r="C1729" s="53" t="s">
        <v>366</v>
      </c>
      <c r="D1729" s="54" t="s">
        <v>1824</v>
      </c>
      <c r="E1729" s="55">
        <v>0</v>
      </c>
      <c r="F1729" s="56">
        <v>2300</v>
      </c>
      <c r="G1729" s="55">
        <v>0</v>
      </c>
      <c r="H1729" s="56" t="str">
        <f>IF(E1729=0,"***",F1729/E1729)</f>
        <v>***</v>
      </c>
    </row>
    <row r="1730" spans="1:8" ht="12.75">
      <c r="A1730" s="24" t="s">
        <v>60</v>
      </c>
      <c r="B1730" s="57"/>
      <c r="C1730" s="58"/>
      <c r="D1730" s="59" t="s">
        <v>2008</v>
      </c>
      <c r="E1730" s="60"/>
      <c r="F1730" s="61">
        <v>2300</v>
      </c>
      <c r="G1730" s="60"/>
      <c r="H1730" s="61"/>
    </row>
    <row r="1731" spans="1:8" ht="12.75">
      <c r="A1731" s="24" t="s">
        <v>60</v>
      </c>
      <c r="B1731" s="52" t="s">
        <v>1650</v>
      </c>
      <c r="C1731" s="53" t="s">
        <v>367</v>
      </c>
      <c r="D1731" s="54" t="s">
        <v>1825</v>
      </c>
      <c r="E1731" s="55">
        <v>0</v>
      </c>
      <c r="F1731" s="56">
        <v>580</v>
      </c>
      <c r="G1731" s="55">
        <v>0</v>
      </c>
      <c r="H1731" s="56" t="str">
        <f>IF(E1731=0,"***",F1731/E1731)</f>
        <v>***</v>
      </c>
    </row>
    <row r="1732" spans="1:8" ht="12.75">
      <c r="A1732" s="24" t="s">
        <v>60</v>
      </c>
      <c r="B1732" s="57"/>
      <c r="C1732" s="58"/>
      <c r="D1732" s="59" t="s">
        <v>2008</v>
      </c>
      <c r="E1732" s="60"/>
      <c r="F1732" s="61">
        <v>580</v>
      </c>
      <c r="G1732" s="60"/>
      <c r="H1732" s="61"/>
    </row>
    <row r="1733" spans="1:8" ht="12.75">
      <c r="A1733" s="24" t="s">
        <v>60</v>
      </c>
      <c r="B1733" s="52" t="s">
        <v>1653</v>
      </c>
      <c r="C1733" s="53" t="s">
        <v>1826</v>
      </c>
      <c r="D1733" s="54" t="s">
        <v>1827</v>
      </c>
      <c r="E1733" s="55">
        <v>0</v>
      </c>
      <c r="F1733" s="56">
        <v>2000</v>
      </c>
      <c r="G1733" s="55">
        <v>0</v>
      </c>
      <c r="H1733" s="56" t="str">
        <f>IF(E1733=0,"***",F1733/E1733)</f>
        <v>***</v>
      </c>
    </row>
    <row r="1734" spans="1:8" ht="12.75">
      <c r="A1734" s="24" t="s">
        <v>60</v>
      </c>
      <c r="B1734" s="57"/>
      <c r="C1734" s="58"/>
      <c r="D1734" s="59" t="s">
        <v>2008</v>
      </c>
      <c r="E1734" s="60"/>
      <c r="F1734" s="61">
        <v>2000</v>
      </c>
      <c r="G1734" s="60"/>
      <c r="H1734" s="61"/>
    </row>
    <row r="1735" spans="1:8" ht="12.75">
      <c r="A1735" s="24" t="s">
        <v>60</v>
      </c>
      <c r="B1735" s="52" t="s">
        <v>1672</v>
      </c>
      <c r="C1735" s="53" t="s">
        <v>368</v>
      </c>
      <c r="D1735" s="54" t="s">
        <v>1828</v>
      </c>
      <c r="E1735" s="55">
        <v>0</v>
      </c>
      <c r="F1735" s="56">
        <v>2023</v>
      </c>
      <c r="G1735" s="55">
        <v>0</v>
      </c>
      <c r="H1735" s="56" t="str">
        <f>IF(E1735=0,"***",F1735/E1735)</f>
        <v>***</v>
      </c>
    </row>
    <row r="1736" spans="1:8" ht="12.75">
      <c r="A1736" s="24" t="s">
        <v>60</v>
      </c>
      <c r="B1736" s="57"/>
      <c r="C1736" s="58"/>
      <c r="D1736" s="59" t="s">
        <v>2008</v>
      </c>
      <c r="E1736" s="60"/>
      <c r="F1736" s="61">
        <v>2023</v>
      </c>
      <c r="G1736" s="60"/>
      <c r="H1736" s="61"/>
    </row>
    <row r="1737" spans="1:8" ht="12.75">
      <c r="A1737" s="24" t="s">
        <v>60</v>
      </c>
      <c r="B1737" s="52" t="s">
        <v>1690</v>
      </c>
      <c r="C1737" s="53" t="s">
        <v>369</v>
      </c>
      <c r="D1737" s="54" t="s">
        <v>1829</v>
      </c>
      <c r="E1737" s="55">
        <v>0</v>
      </c>
      <c r="F1737" s="56">
        <v>200</v>
      </c>
      <c r="G1737" s="55">
        <v>0</v>
      </c>
      <c r="H1737" s="56" t="str">
        <f>IF(E1737=0,"***",F1737/E1737)</f>
        <v>***</v>
      </c>
    </row>
    <row r="1738" spans="1:8" ht="13.5" thickBot="1">
      <c r="A1738" s="24" t="s">
        <v>60</v>
      </c>
      <c r="B1738" s="57"/>
      <c r="C1738" s="58"/>
      <c r="D1738" s="59" t="s">
        <v>2008</v>
      </c>
      <c r="E1738" s="60"/>
      <c r="F1738" s="61">
        <v>200</v>
      </c>
      <c r="G1738" s="60"/>
      <c r="H1738" s="61"/>
    </row>
    <row r="1739" spans="1:8" ht="13.5" thickBot="1">
      <c r="A1739" s="24" t="s">
        <v>60</v>
      </c>
      <c r="B1739" s="47" t="s">
        <v>1735</v>
      </c>
      <c r="C1739" s="48"/>
      <c r="D1739" s="49"/>
      <c r="E1739" s="50"/>
      <c r="F1739" s="51">
        <v>565000</v>
      </c>
      <c r="G1739" s="50"/>
      <c r="H1739" s="51"/>
    </row>
    <row r="1740" spans="1:8" ht="13.5" thickBot="1">
      <c r="A1740" s="24" t="s">
        <v>60</v>
      </c>
      <c r="B1740" s="32"/>
      <c r="C1740" s="33"/>
      <c r="D1740" s="34" t="s">
        <v>2036</v>
      </c>
      <c r="E1740" s="62">
        <v>0</v>
      </c>
      <c r="F1740" s="63">
        <f>SUM(F1553:F1739)/3</f>
        <v>565000</v>
      </c>
      <c r="G1740" s="62">
        <v>0</v>
      </c>
      <c r="H1740" s="64" t="str">
        <f>IF(E1740=0,"***",F1740/E1740)</f>
        <v>***</v>
      </c>
    </row>
    <row r="1741" spans="1:8" ht="13.5" thickBot="1">
      <c r="A1741" s="24" t="s">
        <v>60</v>
      </c>
      <c r="C1741" s="30"/>
      <c r="E1741" s="31"/>
      <c r="F1741" s="31"/>
      <c r="G1741" s="31"/>
      <c r="H1741" s="31"/>
    </row>
    <row r="1742" spans="1:8" ht="13.5" thickBot="1">
      <c r="A1742" s="24" t="s">
        <v>60</v>
      </c>
      <c r="B1742" s="32"/>
      <c r="C1742" s="33"/>
      <c r="D1742" s="34" t="s">
        <v>2037</v>
      </c>
      <c r="E1742" s="62">
        <f>E$1548+E$1740</f>
        <v>0</v>
      </c>
      <c r="F1742" s="63">
        <f>F$1548+F$1740</f>
        <v>8892913</v>
      </c>
      <c r="G1742" s="62"/>
      <c r="H1742" s="64" t="str">
        <f>IF(E1742=0,"***",F1742/E1742)</f>
        <v>***</v>
      </c>
    </row>
    <row r="1743" spans="1:8" ht="13.5" thickBot="1">
      <c r="A1743" s="24" t="s">
        <v>60</v>
      </c>
      <c r="C1743" s="30"/>
      <c r="E1743" s="31"/>
      <c r="F1743" s="31"/>
      <c r="G1743" s="31"/>
      <c r="H1743" s="31"/>
    </row>
    <row r="1744" spans="1:8" ht="13.5" thickBot="1">
      <c r="A1744" s="24" t="s">
        <v>60</v>
      </c>
      <c r="B1744" s="32"/>
      <c r="C1744" s="33"/>
      <c r="D1744" s="34" t="s">
        <v>2038</v>
      </c>
      <c r="E1744" s="35"/>
      <c r="F1744" s="36"/>
      <c r="G1744" s="35"/>
      <c r="H1744" s="36"/>
    </row>
    <row r="1745" spans="1:8" ht="34.5" customHeight="1">
      <c r="A1745" s="24" t="s">
        <v>60</v>
      </c>
      <c r="B1745" s="37" t="s">
        <v>1971</v>
      </c>
      <c r="C1745" s="38" t="s">
        <v>1832</v>
      </c>
      <c r="D1745" s="39" t="s">
        <v>1972</v>
      </c>
      <c r="E1745" s="40" t="s">
        <v>1973</v>
      </c>
      <c r="F1745" s="41" t="s">
        <v>1974</v>
      </c>
      <c r="G1745" s="40" t="s">
        <v>1975</v>
      </c>
      <c r="H1745" s="41" t="s">
        <v>1976</v>
      </c>
    </row>
    <row r="1746" spans="1:8" ht="13.5" customHeight="1" thickBot="1">
      <c r="A1746" s="24" t="s">
        <v>60</v>
      </c>
      <c r="B1746" s="42"/>
      <c r="C1746" s="43"/>
      <c r="D1746" s="44" t="s">
        <v>1977</v>
      </c>
      <c r="E1746" s="45"/>
      <c r="F1746" s="46"/>
      <c r="G1746" s="45"/>
      <c r="H1746" s="46"/>
    </row>
    <row r="1747" spans="1:8" ht="12.75">
      <c r="A1747" s="24" t="s">
        <v>60</v>
      </c>
      <c r="B1747" s="65" t="s">
        <v>2067</v>
      </c>
      <c r="C1747" s="66" t="s">
        <v>1935</v>
      </c>
      <c r="D1747" s="67" t="s">
        <v>2083</v>
      </c>
      <c r="E1747" s="68">
        <v>0</v>
      </c>
      <c r="F1747" s="69">
        <v>7160704</v>
      </c>
      <c r="G1747" s="68">
        <f>F1747-E1747</f>
        <v>7160704</v>
      </c>
      <c r="H1747" s="69" t="str">
        <f>IF(E1747=0,"***",F1747/E1747)</f>
        <v>***</v>
      </c>
    </row>
    <row r="1748" spans="1:8" ht="13.5" thickBot="1">
      <c r="A1748" s="24" t="s">
        <v>60</v>
      </c>
      <c r="B1748" s="57"/>
      <c r="C1748" s="58"/>
      <c r="D1748" s="59" t="s">
        <v>903</v>
      </c>
      <c r="E1748" s="60"/>
      <c r="F1748" s="61">
        <v>7160704</v>
      </c>
      <c r="G1748" s="60"/>
      <c r="H1748" s="61"/>
    </row>
    <row r="1749" spans="1:8" ht="13.5" thickBot="1">
      <c r="A1749" s="24" t="s">
        <v>60</v>
      </c>
      <c r="B1749" s="47" t="s">
        <v>1735</v>
      </c>
      <c r="C1749" s="48"/>
      <c r="D1749" s="49"/>
      <c r="E1749" s="50"/>
      <c r="F1749" s="51">
        <v>7160704</v>
      </c>
      <c r="G1749" s="50"/>
      <c r="H1749" s="51"/>
    </row>
    <row r="1750" spans="1:8" ht="13.5" thickBot="1">
      <c r="A1750" s="24" t="s">
        <v>60</v>
      </c>
      <c r="B1750" s="32"/>
      <c r="C1750" s="33"/>
      <c r="D1750" s="34" t="s">
        <v>2039</v>
      </c>
      <c r="E1750" s="62">
        <v>0</v>
      </c>
      <c r="F1750" s="63">
        <f>SUM(F1747:F1749)/3</f>
        <v>7160704</v>
      </c>
      <c r="G1750" s="62">
        <f>F1750-E1750</f>
        <v>7160704</v>
      </c>
      <c r="H1750" s="64" t="str">
        <f>IF(E1750=0,"***",F1750/E1750)</f>
        <v>***</v>
      </c>
    </row>
    <row r="1751" spans="1:8" ht="12.75">
      <c r="A1751" s="24" t="s">
        <v>60</v>
      </c>
      <c r="C1751" s="30"/>
      <c r="E1751" s="31"/>
      <c r="F1751" s="31"/>
      <c r="G1751" s="31"/>
      <c r="H1751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212"/>
  <sheetViews>
    <sheetView workbookViewId="0" topLeftCell="A1">
      <selection activeCell="B139" sqref="B139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61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32"/>
      <c r="C12" s="33"/>
      <c r="D12" s="34" t="s">
        <v>1982</v>
      </c>
      <c r="E12" s="62">
        <v>0</v>
      </c>
      <c r="F12" s="63">
        <v>0</v>
      </c>
      <c r="G12" s="62">
        <f>F12-E12</f>
        <v>0</v>
      </c>
      <c r="H12" s="64" t="str">
        <f>IF(E12=0,"***",F12/E12)</f>
        <v>***</v>
      </c>
    </row>
    <row r="13" spans="1:8" ht="13.5" thickBot="1">
      <c r="A13" s="24" t="s">
        <v>60</v>
      </c>
      <c r="C13" s="30"/>
      <c r="E13" s="31"/>
      <c r="F13" s="31"/>
      <c r="G13" s="31"/>
      <c r="H13" s="31"/>
    </row>
    <row r="14" spans="1:8" ht="13.5" thickBot="1">
      <c r="A14" s="24" t="s">
        <v>60</v>
      </c>
      <c r="B14" s="32"/>
      <c r="C14" s="33"/>
      <c r="D14" s="34" t="s">
        <v>1983</v>
      </c>
      <c r="E14" s="35"/>
      <c r="F14" s="36"/>
      <c r="G14" s="35"/>
      <c r="H14" s="36"/>
    </row>
    <row r="15" spans="1:8" ht="34.5" customHeight="1">
      <c r="A15" s="24" t="s">
        <v>60</v>
      </c>
      <c r="B15" s="37" t="s">
        <v>1971</v>
      </c>
      <c r="C15" s="38" t="s">
        <v>1984</v>
      </c>
      <c r="D15" s="39" t="s">
        <v>1972</v>
      </c>
      <c r="E15" s="40" t="s">
        <v>1973</v>
      </c>
      <c r="F15" s="41" t="s">
        <v>1974</v>
      </c>
      <c r="G15" s="40" t="s">
        <v>1975</v>
      </c>
      <c r="H15" s="41" t="s">
        <v>1976</v>
      </c>
    </row>
    <row r="16" spans="1:8" ht="13.5" customHeight="1" thickBot="1">
      <c r="A16" s="24" t="s">
        <v>60</v>
      </c>
      <c r="B16" s="42"/>
      <c r="C16" s="43"/>
      <c r="D16" s="44" t="s">
        <v>1977</v>
      </c>
      <c r="E16" s="45"/>
      <c r="F16" s="46"/>
      <c r="G16" s="45"/>
      <c r="H16" s="46"/>
    </row>
    <row r="17" spans="1:8" ht="13.5" thickBot="1">
      <c r="A17" s="24" t="s">
        <v>60</v>
      </c>
      <c r="B17" s="47" t="s">
        <v>62</v>
      </c>
      <c r="C17" s="48"/>
      <c r="D17" s="49"/>
      <c r="E17" s="50"/>
      <c r="F17" s="51"/>
      <c r="G17" s="50"/>
      <c r="H17" s="51"/>
    </row>
    <row r="18" spans="1:8" ht="12.75">
      <c r="A18" s="24" t="s">
        <v>60</v>
      </c>
      <c r="B18" s="52" t="s">
        <v>63</v>
      </c>
      <c r="C18" s="53" t="s">
        <v>64</v>
      </c>
      <c r="D18" s="54" t="s">
        <v>65</v>
      </c>
      <c r="E18" s="55">
        <v>0</v>
      </c>
      <c r="F18" s="56">
        <v>17500</v>
      </c>
      <c r="G18" s="55">
        <f>F18-E18</f>
        <v>17500</v>
      </c>
      <c r="H18" s="56" t="str">
        <f>IF(E18=0,"***",F18/E18)</f>
        <v>***</v>
      </c>
    </row>
    <row r="19" spans="1:8" ht="12.75">
      <c r="A19" s="24" t="s">
        <v>60</v>
      </c>
      <c r="B19" s="57"/>
      <c r="C19" s="58"/>
      <c r="D19" s="59" t="s">
        <v>1980</v>
      </c>
      <c r="E19" s="60"/>
      <c r="F19" s="61">
        <v>17500</v>
      </c>
      <c r="G19" s="60"/>
      <c r="H19" s="61"/>
    </row>
    <row r="20" spans="1:8" ht="12.75">
      <c r="A20" s="24" t="s">
        <v>60</v>
      </c>
      <c r="B20" s="52" t="s">
        <v>2111</v>
      </c>
      <c r="C20" s="53" t="s">
        <v>66</v>
      </c>
      <c r="D20" s="54" t="s">
        <v>67</v>
      </c>
      <c r="E20" s="55">
        <v>0</v>
      </c>
      <c r="F20" s="56">
        <v>2000</v>
      </c>
      <c r="G20" s="55">
        <f>F20-E20</f>
        <v>2000</v>
      </c>
      <c r="H20" s="56" t="str">
        <f>IF(E20=0,"***",F20/E20)</f>
        <v>***</v>
      </c>
    </row>
    <row r="21" spans="1:8" ht="12.75">
      <c r="A21" s="24" t="s">
        <v>60</v>
      </c>
      <c r="B21" s="57"/>
      <c r="C21" s="58"/>
      <c r="D21" s="59" t="s">
        <v>1980</v>
      </c>
      <c r="E21" s="60"/>
      <c r="F21" s="61">
        <v>2000</v>
      </c>
      <c r="G21" s="60"/>
      <c r="H21" s="61"/>
    </row>
    <row r="22" spans="1:8" ht="12.75">
      <c r="A22" s="24" t="s">
        <v>60</v>
      </c>
      <c r="B22" s="52" t="s">
        <v>2094</v>
      </c>
      <c r="C22" s="53" t="s">
        <v>68</v>
      </c>
      <c r="D22" s="54" t="s">
        <v>69</v>
      </c>
      <c r="E22" s="55">
        <v>0</v>
      </c>
      <c r="F22" s="56">
        <v>10000</v>
      </c>
      <c r="G22" s="55">
        <f>F22-E22</f>
        <v>10000</v>
      </c>
      <c r="H22" s="56" t="str">
        <f>IF(E22=0,"***",F22/E22)</f>
        <v>***</v>
      </c>
    </row>
    <row r="23" spans="1:8" ht="12.75">
      <c r="A23" s="24" t="s">
        <v>60</v>
      </c>
      <c r="B23" s="57"/>
      <c r="C23" s="58"/>
      <c r="D23" s="59" t="s">
        <v>1980</v>
      </c>
      <c r="E23" s="60"/>
      <c r="F23" s="61">
        <v>10000</v>
      </c>
      <c r="G23" s="60"/>
      <c r="H23" s="61"/>
    </row>
    <row r="24" spans="1:8" ht="12.75">
      <c r="A24" s="24" t="s">
        <v>60</v>
      </c>
      <c r="B24" s="52" t="s">
        <v>957</v>
      </c>
      <c r="C24" s="53" t="s">
        <v>70</v>
      </c>
      <c r="D24" s="54" t="s">
        <v>71</v>
      </c>
      <c r="E24" s="55">
        <v>0</v>
      </c>
      <c r="F24" s="56">
        <v>8200</v>
      </c>
      <c r="G24" s="55">
        <f>F24-E24</f>
        <v>8200</v>
      </c>
      <c r="H24" s="56" t="str">
        <f>IF(E24=0,"***",F24/E24)</f>
        <v>***</v>
      </c>
    </row>
    <row r="25" spans="1:8" ht="12.75">
      <c r="A25" s="24" t="s">
        <v>60</v>
      </c>
      <c r="B25" s="57"/>
      <c r="C25" s="58"/>
      <c r="D25" s="59" t="s">
        <v>1980</v>
      </c>
      <c r="E25" s="60"/>
      <c r="F25" s="61">
        <v>8200</v>
      </c>
      <c r="G25" s="60"/>
      <c r="H25" s="61"/>
    </row>
    <row r="26" spans="1:8" ht="12.75">
      <c r="A26" s="24" t="s">
        <v>60</v>
      </c>
      <c r="B26" s="52" t="s">
        <v>72</v>
      </c>
      <c r="C26" s="53" t="s">
        <v>370</v>
      </c>
      <c r="D26" s="54" t="s">
        <v>1799</v>
      </c>
      <c r="E26" s="55">
        <v>0</v>
      </c>
      <c r="F26" s="56">
        <v>20000</v>
      </c>
      <c r="G26" s="55">
        <f>F26-E26</f>
        <v>20000</v>
      </c>
      <c r="H26" s="56" t="str">
        <f>IF(E26=0,"***",F26/E26)</f>
        <v>***</v>
      </c>
    </row>
    <row r="27" spans="1:8" ht="12.75">
      <c r="A27" s="24" t="s">
        <v>60</v>
      </c>
      <c r="B27" s="57"/>
      <c r="C27" s="58"/>
      <c r="D27" s="59" t="s">
        <v>1980</v>
      </c>
      <c r="E27" s="60"/>
      <c r="F27" s="61">
        <v>20000</v>
      </c>
      <c r="G27" s="60"/>
      <c r="H27" s="61"/>
    </row>
    <row r="28" spans="1:8" ht="12.75">
      <c r="A28" s="24" t="s">
        <v>60</v>
      </c>
      <c r="B28" s="52" t="s">
        <v>72</v>
      </c>
      <c r="C28" s="53" t="s">
        <v>66</v>
      </c>
      <c r="D28" s="54" t="s">
        <v>67</v>
      </c>
      <c r="E28" s="55">
        <v>0</v>
      </c>
      <c r="F28" s="56">
        <v>19898</v>
      </c>
      <c r="G28" s="55">
        <f>F28-E28</f>
        <v>19898</v>
      </c>
      <c r="H28" s="56" t="str">
        <f>IF(E28=0,"***",F28/E28)</f>
        <v>***</v>
      </c>
    </row>
    <row r="29" spans="1:8" ht="13.5" thickBot="1">
      <c r="A29" s="24" t="s">
        <v>60</v>
      </c>
      <c r="B29" s="57"/>
      <c r="C29" s="58"/>
      <c r="D29" s="59" t="s">
        <v>1980</v>
      </c>
      <c r="E29" s="60"/>
      <c r="F29" s="61">
        <v>19898</v>
      </c>
      <c r="G29" s="60"/>
      <c r="H29" s="61"/>
    </row>
    <row r="30" spans="1:8" ht="13.5" thickBot="1">
      <c r="A30" s="24" t="s">
        <v>60</v>
      </c>
      <c r="B30" s="47" t="s">
        <v>75</v>
      </c>
      <c r="C30" s="48"/>
      <c r="D30" s="49"/>
      <c r="E30" s="50"/>
      <c r="F30" s="51">
        <v>77598</v>
      </c>
      <c r="G30" s="50"/>
      <c r="H30" s="51"/>
    </row>
    <row r="31" spans="1:8" ht="13.5" thickBot="1">
      <c r="A31" s="24" t="s">
        <v>60</v>
      </c>
      <c r="B31" s="47" t="s">
        <v>371</v>
      </c>
      <c r="C31" s="48"/>
      <c r="D31" s="49"/>
      <c r="E31" s="50"/>
      <c r="F31" s="51"/>
      <c r="G31" s="50"/>
      <c r="H31" s="51"/>
    </row>
    <row r="32" spans="1:8" ht="12.75">
      <c r="A32" s="24" t="s">
        <v>60</v>
      </c>
      <c r="B32" s="52" t="s">
        <v>76</v>
      </c>
      <c r="C32" s="53" t="s">
        <v>77</v>
      </c>
      <c r="D32" s="54" t="s">
        <v>78</v>
      </c>
      <c r="E32" s="55">
        <v>0</v>
      </c>
      <c r="F32" s="56">
        <v>227402</v>
      </c>
      <c r="G32" s="55">
        <f>F32-E32</f>
        <v>227402</v>
      </c>
      <c r="H32" s="56" t="str">
        <f>IF(E32=0,"***",F32/E32)</f>
        <v>***</v>
      </c>
    </row>
    <row r="33" spans="1:8" ht="13.5" thickBot="1">
      <c r="A33" s="24" t="s">
        <v>60</v>
      </c>
      <c r="B33" s="57"/>
      <c r="C33" s="58"/>
      <c r="D33" s="59" t="s">
        <v>1980</v>
      </c>
      <c r="E33" s="60"/>
      <c r="F33" s="61">
        <v>227402</v>
      </c>
      <c r="G33" s="60"/>
      <c r="H33" s="61"/>
    </row>
    <row r="34" spans="1:8" ht="13.5" thickBot="1">
      <c r="A34" s="24" t="s">
        <v>60</v>
      </c>
      <c r="B34" s="47" t="s">
        <v>372</v>
      </c>
      <c r="C34" s="48"/>
      <c r="D34" s="49"/>
      <c r="E34" s="50"/>
      <c r="F34" s="51">
        <v>227402</v>
      </c>
      <c r="G34" s="50"/>
      <c r="H34" s="51"/>
    </row>
    <row r="35" spans="1:8" ht="13.5" thickBot="1">
      <c r="A35" s="24" t="s">
        <v>60</v>
      </c>
      <c r="B35" s="47" t="s">
        <v>2107</v>
      </c>
      <c r="C35" s="48"/>
      <c r="D35" s="49"/>
      <c r="E35" s="50"/>
      <c r="F35" s="51"/>
      <c r="G35" s="50"/>
      <c r="H35" s="51"/>
    </row>
    <row r="36" spans="1:8" ht="12.75">
      <c r="A36" s="24" t="s">
        <v>60</v>
      </c>
      <c r="B36" s="52" t="s">
        <v>79</v>
      </c>
      <c r="C36" s="53" t="s">
        <v>73</v>
      </c>
      <c r="D36" s="54" t="s">
        <v>74</v>
      </c>
      <c r="E36" s="55">
        <v>0</v>
      </c>
      <c r="F36" s="56">
        <v>880</v>
      </c>
      <c r="G36" s="55">
        <f>F36-E36</f>
        <v>880</v>
      </c>
      <c r="H36" s="56" t="str">
        <f>IF(E36=0,"***",F36/E36)</f>
        <v>***</v>
      </c>
    </row>
    <row r="37" spans="1:8" ht="12.75">
      <c r="A37" s="24" t="s">
        <v>60</v>
      </c>
      <c r="B37" s="57"/>
      <c r="C37" s="58"/>
      <c r="D37" s="59" t="s">
        <v>1980</v>
      </c>
      <c r="E37" s="60"/>
      <c r="F37" s="61">
        <v>880</v>
      </c>
      <c r="G37" s="60"/>
      <c r="H37" s="61"/>
    </row>
    <row r="38" spans="1:8" ht="12.75">
      <c r="A38" s="24" t="s">
        <v>60</v>
      </c>
      <c r="B38" s="52" t="s">
        <v>80</v>
      </c>
      <c r="C38" s="53" t="s">
        <v>81</v>
      </c>
      <c r="D38" s="54" t="s">
        <v>82</v>
      </c>
      <c r="E38" s="55">
        <v>0</v>
      </c>
      <c r="F38" s="56">
        <v>60000</v>
      </c>
      <c r="G38" s="55">
        <f>F38-E38</f>
        <v>60000</v>
      </c>
      <c r="H38" s="56" t="str">
        <f>IF(E38=0,"***",F38/E38)</f>
        <v>***</v>
      </c>
    </row>
    <row r="39" spans="1:8" ht="12.75">
      <c r="A39" s="24" t="s">
        <v>60</v>
      </c>
      <c r="B39" s="57"/>
      <c r="C39" s="58"/>
      <c r="D39" s="59" t="s">
        <v>2097</v>
      </c>
      <c r="E39" s="60"/>
      <c r="F39" s="61">
        <v>60000</v>
      </c>
      <c r="G39" s="60"/>
      <c r="H39" s="61"/>
    </row>
    <row r="40" spans="1:8" ht="12.75">
      <c r="A40" s="24" t="s">
        <v>60</v>
      </c>
      <c r="B40" s="52" t="s">
        <v>83</v>
      </c>
      <c r="C40" s="53" t="s">
        <v>84</v>
      </c>
      <c r="D40" s="54" t="s">
        <v>85</v>
      </c>
      <c r="E40" s="55">
        <v>0</v>
      </c>
      <c r="F40" s="56">
        <v>19100</v>
      </c>
      <c r="G40" s="55">
        <f>F40-E40</f>
        <v>19100</v>
      </c>
      <c r="H40" s="56" t="str">
        <f>IF(E40=0,"***",F40/E40)</f>
        <v>***</v>
      </c>
    </row>
    <row r="41" spans="1:8" ht="12.75">
      <c r="A41" s="24" t="s">
        <v>60</v>
      </c>
      <c r="B41" s="57"/>
      <c r="C41" s="58"/>
      <c r="D41" s="59" t="s">
        <v>2097</v>
      </c>
      <c r="E41" s="60"/>
      <c r="F41" s="61">
        <v>19100</v>
      </c>
      <c r="G41" s="60"/>
      <c r="H41" s="61"/>
    </row>
    <row r="42" spans="1:8" ht="12.75">
      <c r="A42" s="24" t="s">
        <v>60</v>
      </c>
      <c r="B42" s="52" t="s">
        <v>86</v>
      </c>
      <c r="C42" s="53" t="s">
        <v>84</v>
      </c>
      <c r="D42" s="54" t="s">
        <v>85</v>
      </c>
      <c r="E42" s="55">
        <v>0</v>
      </c>
      <c r="F42" s="56">
        <v>17000</v>
      </c>
      <c r="G42" s="55">
        <f>F42-E42</f>
        <v>17000</v>
      </c>
      <c r="H42" s="56" t="str">
        <f>IF(E42=0,"***",F42/E42)</f>
        <v>***</v>
      </c>
    </row>
    <row r="43" spans="1:8" ht="12.75">
      <c r="A43" s="24" t="s">
        <v>60</v>
      </c>
      <c r="B43" s="57"/>
      <c r="C43" s="58"/>
      <c r="D43" s="59" t="s">
        <v>2097</v>
      </c>
      <c r="E43" s="60"/>
      <c r="F43" s="61">
        <v>17000</v>
      </c>
      <c r="G43" s="60"/>
      <c r="H43" s="61"/>
    </row>
    <row r="44" spans="1:8" ht="12.75">
      <c r="A44" s="24" t="s">
        <v>60</v>
      </c>
      <c r="B44" s="52" t="s">
        <v>87</v>
      </c>
      <c r="C44" s="53" t="s">
        <v>84</v>
      </c>
      <c r="D44" s="54" t="s">
        <v>85</v>
      </c>
      <c r="E44" s="55">
        <v>0</v>
      </c>
      <c r="F44" s="56">
        <v>21500</v>
      </c>
      <c r="G44" s="55">
        <f>F44-E44</f>
        <v>21500</v>
      </c>
      <c r="H44" s="56" t="str">
        <f>IF(E44=0,"***",F44/E44)</f>
        <v>***</v>
      </c>
    </row>
    <row r="45" spans="1:8" ht="12.75">
      <c r="A45" s="24" t="s">
        <v>60</v>
      </c>
      <c r="B45" s="57"/>
      <c r="C45" s="58"/>
      <c r="D45" s="59" t="s">
        <v>2097</v>
      </c>
      <c r="E45" s="60"/>
      <c r="F45" s="61">
        <v>21500</v>
      </c>
      <c r="G45" s="60"/>
      <c r="H45" s="61"/>
    </row>
    <row r="46" spans="1:8" ht="12.75">
      <c r="A46" s="24" t="s">
        <v>60</v>
      </c>
      <c r="B46" s="52" t="s">
        <v>88</v>
      </c>
      <c r="C46" s="53" t="s">
        <v>84</v>
      </c>
      <c r="D46" s="54" t="s">
        <v>85</v>
      </c>
      <c r="E46" s="55">
        <v>0</v>
      </c>
      <c r="F46" s="56">
        <v>20000</v>
      </c>
      <c r="G46" s="55">
        <f>F46-E46</f>
        <v>20000</v>
      </c>
      <c r="H46" s="56" t="str">
        <f>IF(E46=0,"***",F46/E46)</f>
        <v>***</v>
      </c>
    </row>
    <row r="47" spans="1:8" ht="12.75">
      <c r="A47" s="24" t="s">
        <v>60</v>
      </c>
      <c r="B47" s="57"/>
      <c r="C47" s="58"/>
      <c r="D47" s="59" t="s">
        <v>2097</v>
      </c>
      <c r="E47" s="60"/>
      <c r="F47" s="61">
        <v>20000</v>
      </c>
      <c r="G47" s="60"/>
      <c r="H47" s="61"/>
    </row>
    <row r="48" spans="1:8" ht="12.75">
      <c r="A48" s="24" t="s">
        <v>60</v>
      </c>
      <c r="B48" s="52" t="s">
        <v>89</v>
      </c>
      <c r="C48" s="53" t="s">
        <v>84</v>
      </c>
      <c r="D48" s="54" t="s">
        <v>85</v>
      </c>
      <c r="E48" s="55">
        <v>0</v>
      </c>
      <c r="F48" s="56">
        <v>27000</v>
      </c>
      <c r="G48" s="55">
        <f>F48-E48</f>
        <v>27000</v>
      </c>
      <c r="H48" s="56" t="str">
        <f>IF(E48=0,"***",F48/E48)</f>
        <v>***</v>
      </c>
    </row>
    <row r="49" spans="1:8" ht="12.75">
      <c r="A49" s="24" t="s">
        <v>60</v>
      </c>
      <c r="B49" s="57"/>
      <c r="C49" s="58"/>
      <c r="D49" s="59" t="s">
        <v>2097</v>
      </c>
      <c r="E49" s="60"/>
      <c r="F49" s="61">
        <v>27000</v>
      </c>
      <c r="G49" s="60"/>
      <c r="H49" s="61"/>
    </row>
    <row r="50" spans="1:8" ht="12.75">
      <c r="A50" s="24" t="s">
        <v>60</v>
      </c>
      <c r="B50" s="52" t="s">
        <v>90</v>
      </c>
      <c r="C50" s="53" t="s">
        <v>84</v>
      </c>
      <c r="D50" s="54" t="s">
        <v>85</v>
      </c>
      <c r="E50" s="55">
        <v>0</v>
      </c>
      <c r="F50" s="56">
        <v>16500</v>
      </c>
      <c r="G50" s="55">
        <f>F50-E50</f>
        <v>16500</v>
      </c>
      <c r="H50" s="56" t="str">
        <f>IF(E50=0,"***",F50/E50)</f>
        <v>***</v>
      </c>
    </row>
    <row r="51" spans="1:8" ht="12.75">
      <c r="A51" s="24" t="s">
        <v>60</v>
      </c>
      <c r="B51" s="57"/>
      <c r="C51" s="58"/>
      <c r="D51" s="59" t="s">
        <v>2097</v>
      </c>
      <c r="E51" s="60"/>
      <c r="F51" s="61">
        <v>16500</v>
      </c>
      <c r="G51" s="60"/>
      <c r="H51" s="61"/>
    </row>
    <row r="52" spans="1:8" ht="12.75">
      <c r="A52" s="24" t="s">
        <v>60</v>
      </c>
      <c r="B52" s="52" t="s">
        <v>91</v>
      </c>
      <c r="C52" s="53" t="s">
        <v>84</v>
      </c>
      <c r="D52" s="54" t="s">
        <v>85</v>
      </c>
      <c r="E52" s="55">
        <v>0</v>
      </c>
      <c r="F52" s="56">
        <v>17000</v>
      </c>
      <c r="G52" s="55">
        <f>F52-E52</f>
        <v>17000</v>
      </c>
      <c r="H52" s="56" t="str">
        <f>IF(E52=0,"***",F52/E52)</f>
        <v>***</v>
      </c>
    </row>
    <row r="53" spans="1:8" ht="12.75">
      <c r="A53" s="24" t="s">
        <v>60</v>
      </c>
      <c r="B53" s="57"/>
      <c r="C53" s="58"/>
      <c r="D53" s="59" t="s">
        <v>2097</v>
      </c>
      <c r="E53" s="60"/>
      <c r="F53" s="61">
        <v>17000</v>
      </c>
      <c r="G53" s="60"/>
      <c r="H53" s="61"/>
    </row>
    <row r="54" spans="1:8" ht="12.75">
      <c r="A54" s="24" t="s">
        <v>60</v>
      </c>
      <c r="B54" s="52" t="s">
        <v>92</v>
      </c>
      <c r="C54" s="53" t="s">
        <v>84</v>
      </c>
      <c r="D54" s="54" t="s">
        <v>85</v>
      </c>
      <c r="E54" s="55">
        <v>0</v>
      </c>
      <c r="F54" s="56">
        <v>15500</v>
      </c>
      <c r="G54" s="55">
        <f>F54-E54</f>
        <v>15500</v>
      </c>
      <c r="H54" s="56" t="str">
        <f>IF(E54=0,"***",F54/E54)</f>
        <v>***</v>
      </c>
    </row>
    <row r="55" spans="1:8" ht="12.75">
      <c r="A55" s="24" t="s">
        <v>60</v>
      </c>
      <c r="B55" s="57"/>
      <c r="C55" s="58"/>
      <c r="D55" s="59" t="s">
        <v>2097</v>
      </c>
      <c r="E55" s="60"/>
      <c r="F55" s="61">
        <v>15500</v>
      </c>
      <c r="G55" s="60"/>
      <c r="H55" s="61"/>
    </row>
    <row r="56" spans="1:8" ht="12.75">
      <c r="A56" s="24" t="s">
        <v>60</v>
      </c>
      <c r="B56" s="52" t="s">
        <v>93</v>
      </c>
      <c r="C56" s="53" t="s">
        <v>84</v>
      </c>
      <c r="D56" s="54" t="s">
        <v>85</v>
      </c>
      <c r="E56" s="55">
        <v>0</v>
      </c>
      <c r="F56" s="56">
        <v>16800</v>
      </c>
      <c r="G56" s="55">
        <f>F56-E56</f>
        <v>16800</v>
      </c>
      <c r="H56" s="56" t="str">
        <f>IF(E56=0,"***",F56/E56)</f>
        <v>***</v>
      </c>
    </row>
    <row r="57" spans="1:8" ht="12.75">
      <c r="A57" s="24" t="s">
        <v>60</v>
      </c>
      <c r="B57" s="57"/>
      <c r="C57" s="58"/>
      <c r="D57" s="59" t="s">
        <v>2097</v>
      </c>
      <c r="E57" s="60"/>
      <c r="F57" s="61">
        <v>16800</v>
      </c>
      <c r="G57" s="60"/>
      <c r="H57" s="61"/>
    </row>
    <row r="58" spans="1:8" ht="12.75">
      <c r="A58" s="24" t="s">
        <v>60</v>
      </c>
      <c r="B58" s="52" t="s">
        <v>94</v>
      </c>
      <c r="C58" s="53" t="s">
        <v>84</v>
      </c>
      <c r="D58" s="54" t="s">
        <v>85</v>
      </c>
      <c r="E58" s="55">
        <v>0</v>
      </c>
      <c r="F58" s="56">
        <v>12400</v>
      </c>
      <c r="G58" s="55">
        <f>F58-E58</f>
        <v>12400</v>
      </c>
      <c r="H58" s="56" t="str">
        <f>IF(E58=0,"***",F58/E58)</f>
        <v>***</v>
      </c>
    </row>
    <row r="59" spans="1:8" ht="12.75">
      <c r="A59" s="24" t="s">
        <v>60</v>
      </c>
      <c r="B59" s="57"/>
      <c r="C59" s="58"/>
      <c r="D59" s="59" t="s">
        <v>2097</v>
      </c>
      <c r="E59" s="60"/>
      <c r="F59" s="61">
        <v>12400</v>
      </c>
      <c r="G59" s="60"/>
      <c r="H59" s="61"/>
    </row>
    <row r="60" spans="1:8" ht="12.75">
      <c r="A60" s="24" t="s">
        <v>60</v>
      </c>
      <c r="B60" s="52" t="s">
        <v>95</v>
      </c>
      <c r="C60" s="53" t="s">
        <v>84</v>
      </c>
      <c r="D60" s="54" t="s">
        <v>85</v>
      </c>
      <c r="E60" s="55">
        <v>0</v>
      </c>
      <c r="F60" s="56">
        <v>19000</v>
      </c>
      <c r="G60" s="55">
        <f>F60-E60</f>
        <v>19000</v>
      </c>
      <c r="H60" s="56" t="str">
        <f>IF(E60=0,"***",F60/E60)</f>
        <v>***</v>
      </c>
    </row>
    <row r="61" spans="1:8" ht="12.75">
      <c r="A61" s="24" t="s">
        <v>60</v>
      </c>
      <c r="B61" s="57"/>
      <c r="C61" s="58"/>
      <c r="D61" s="59" t="s">
        <v>2097</v>
      </c>
      <c r="E61" s="60"/>
      <c r="F61" s="61">
        <v>19000</v>
      </c>
      <c r="G61" s="60"/>
      <c r="H61" s="61"/>
    </row>
    <row r="62" spans="1:8" ht="12.75">
      <c r="A62" s="24" t="s">
        <v>60</v>
      </c>
      <c r="B62" s="52" t="s">
        <v>96</v>
      </c>
      <c r="C62" s="53" t="s">
        <v>84</v>
      </c>
      <c r="D62" s="54" t="s">
        <v>85</v>
      </c>
      <c r="E62" s="55">
        <v>0</v>
      </c>
      <c r="F62" s="56">
        <v>30900</v>
      </c>
      <c r="G62" s="55">
        <f>F62-E62</f>
        <v>30900</v>
      </c>
      <c r="H62" s="56" t="str">
        <f>IF(E62=0,"***",F62/E62)</f>
        <v>***</v>
      </c>
    </row>
    <row r="63" spans="1:8" ht="12.75">
      <c r="A63" s="24" t="s">
        <v>60</v>
      </c>
      <c r="B63" s="57"/>
      <c r="C63" s="58"/>
      <c r="D63" s="59" t="s">
        <v>2097</v>
      </c>
      <c r="E63" s="60"/>
      <c r="F63" s="61">
        <v>30900</v>
      </c>
      <c r="G63" s="60"/>
      <c r="H63" s="61"/>
    </row>
    <row r="64" spans="1:8" ht="12.75">
      <c r="A64" s="24" t="s">
        <v>60</v>
      </c>
      <c r="B64" s="52" t="s">
        <v>97</v>
      </c>
      <c r="C64" s="53" t="s">
        <v>84</v>
      </c>
      <c r="D64" s="54" t="s">
        <v>85</v>
      </c>
      <c r="E64" s="55">
        <v>0</v>
      </c>
      <c r="F64" s="56">
        <v>10000</v>
      </c>
      <c r="G64" s="55">
        <f>F64-E64</f>
        <v>10000</v>
      </c>
      <c r="H64" s="56" t="str">
        <f>IF(E64=0,"***",F64/E64)</f>
        <v>***</v>
      </c>
    </row>
    <row r="65" spans="1:8" ht="12.75">
      <c r="A65" s="24" t="s">
        <v>60</v>
      </c>
      <c r="B65" s="57"/>
      <c r="C65" s="58"/>
      <c r="D65" s="59" t="s">
        <v>2097</v>
      </c>
      <c r="E65" s="60"/>
      <c r="F65" s="61">
        <v>10000</v>
      </c>
      <c r="G65" s="60"/>
      <c r="H65" s="61"/>
    </row>
    <row r="66" spans="1:8" ht="12.75">
      <c r="A66" s="24" t="s">
        <v>60</v>
      </c>
      <c r="B66" s="52" t="s">
        <v>98</v>
      </c>
      <c r="C66" s="53" t="s">
        <v>84</v>
      </c>
      <c r="D66" s="54" t="s">
        <v>85</v>
      </c>
      <c r="E66" s="55">
        <v>0</v>
      </c>
      <c r="F66" s="56">
        <v>17000</v>
      </c>
      <c r="G66" s="55">
        <f>F66-E66</f>
        <v>17000</v>
      </c>
      <c r="H66" s="56" t="str">
        <f>IF(E66=0,"***",F66/E66)</f>
        <v>***</v>
      </c>
    </row>
    <row r="67" spans="1:8" ht="12.75">
      <c r="A67" s="24" t="s">
        <v>60</v>
      </c>
      <c r="B67" s="57"/>
      <c r="C67" s="58"/>
      <c r="D67" s="59" t="s">
        <v>2097</v>
      </c>
      <c r="E67" s="60"/>
      <c r="F67" s="61">
        <v>17000</v>
      </c>
      <c r="G67" s="60"/>
      <c r="H67" s="61"/>
    </row>
    <row r="68" spans="1:8" ht="12.75">
      <c r="A68" s="24" t="s">
        <v>60</v>
      </c>
      <c r="B68" s="52" t="s">
        <v>99</v>
      </c>
      <c r="C68" s="53" t="s">
        <v>84</v>
      </c>
      <c r="D68" s="54" t="s">
        <v>85</v>
      </c>
      <c r="E68" s="55">
        <v>0</v>
      </c>
      <c r="F68" s="56">
        <v>7500</v>
      </c>
      <c r="G68" s="55">
        <f>F68-E68</f>
        <v>7500</v>
      </c>
      <c r="H68" s="56" t="str">
        <f>IF(E68=0,"***",F68/E68)</f>
        <v>***</v>
      </c>
    </row>
    <row r="69" spans="1:8" ht="12.75">
      <c r="A69" s="24" t="s">
        <v>60</v>
      </c>
      <c r="B69" s="57"/>
      <c r="C69" s="58"/>
      <c r="D69" s="59" t="s">
        <v>2097</v>
      </c>
      <c r="E69" s="60"/>
      <c r="F69" s="61">
        <v>7500</v>
      </c>
      <c r="G69" s="60"/>
      <c r="H69" s="61"/>
    </row>
    <row r="70" spans="1:8" ht="12.75">
      <c r="A70" s="24" t="s">
        <v>60</v>
      </c>
      <c r="B70" s="52" t="s">
        <v>100</v>
      </c>
      <c r="C70" s="53" t="s">
        <v>84</v>
      </c>
      <c r="D70" s="54" t="s">
        <v>85</v>
      </c>
      <c r="E70" s="55">
        <v>0</v>
      </c>
      <c r="F70" s="56">
        <v>16200</v>
      </c>
      <c r="G70" s="55">
        <f>F70-E70</f>
        <v>16200</v>
      </c>
      <c r="H70" s="56" t="str">
        <f>IF(E70=0,"***",F70/E70)</f>
        <v>***</v>
      </c>
    </row>
    <row r="71" spans="1:8" ht="12.75">
      <c r="A71" s="24" t="s">
        <v>60</v>
      </c>
      <c r="B71" s="57"/>
      <c r="C71" s="58"/>
      <c r="D71" s="59" t="s">
        <v>2097</v>
      </c>
      <c r="E71" s="60"/>
      <c r="F71" s="61">
        <v>16200</v>
      </c>
      <c r="G71" s="60"/>
      <c r="H71" s="61"/>
    </row>
    <row r="72" spans="1:8" ht="12.75">
      <c r="A72" s="24" t="s">
        <v>60</v>
      </c>
      <c r="B72" s="52" t="s">
        <v>101</v>
      </c>
      <c r="C72" s="53" t="s">
        <v>84</v>
      </c>
      <c r="D72" s="54" t="s">
        <v>85</v>
      </c>
      <c r="E72" s="55">
        <v>0</v>
      </c>
      <c r="F72" s="56">
        <v>8500</v>
      </c>
      <c r="G72" s="55">
        <f>F72-E72</f>
        <v>8500</v>
      </c>
      <c r="H72" s="56" t="str">
        <f>IF(E72=0,"***",F72/E72)</f>
        <v>***</v>
      </c>
    </row>
    <row r="73" spans="1:8" ht="12.75">
      <c r="A73" s="24" t="s">
        <v>60</v>
      </c>
      <c r="B73" s="57"/>
      <c r="C73" s="58"/>
      <c r="D73" s="59" t="s">
        <v>2097</v>
      </c>
      <c r="E73" s="60"/>
      <c r="F73" s="61">
        <v>8500</v>
      </c>
      <c r="G73" s="60"/>
      <c r="H73" s="61"/>
    </row>
    <row r="74" spans="1:8" ht="12.75">
      <c r="A74" s="24" t="s">
        <v>60</v>
      </c>
      <c r="B74" s="52" t="s">
        <v>102</v>
      </c>
      <c r="C74" s="53" t="s">
        <v>84</v>
      </c>
      <c r="D74" s="54" t="s">
        <v>85</v>
      </c>
      <c r="E74" s="55">
        <v>0</v>
      </c>
      <c r="F74" s="56">
        <v>9500</v>
      </c>
      <c r="G74" s="55">
        <f>F74-E74</f>
        <v>9500</v>
      </c>
      <c r="H74" s="56" t="str">
        <f>IF(E74=0,"***",F74/E74)</f>
        <v>***</v>
      </c>
    </row>
    <row r="75" spans="1:8" ht="12.75">
      <c r="A75" s="24" t="s">
        <v>60</v>
      </c>
      <c r="B75" s="57"/>
      <c r="C75" s="58"/>
      <c r="D75" s="59" t="s">
        <v>2097</v>
      </c>
      <c r="E75" s="60"/>
      <c r="F75" s="61">
        <v>9500</v>
      </c>
      <c r="G75" s="60"/>
      <c r="H75" s="61"/>
    </row>
    <row r="76" spans="1:8" ht="12.75">
      <c r="A76" s="24" t="s">
        <v>60</v>
      </c>
      <c r="B76" s="52" t="s">
        <v>103</v>
      </c>
      <c r="C76" s="53" t="s">
        <v>84</v>
      </c>
      <c r="D76" s="54" t="s">
        <v>85</v>
      </c>
      <c r="E76" s="55">
        <v>0</v>
      </c>
      <c r="F76" s="56">
        <v>11500</v>
      </c>
      <c r="G76" s="55">
        <f>F76-E76</f>
        <v>11500</v>
      </c>
      <c r="H76" s="56" t="str">
        <f>IF(E76=0,"***",F76/E76)</f>
        <v>***</v>
      </c>
    </row>
    <row r="77" spans="1:8" ht="12.75">
      <c r="A77" s="24" t="s">
        <v>60</v>
      </c>
      <c r="B77" s="57"/>
      <c r="C77" s="58"/>
      <c r="D77" s="59" t="s">
        <v>2097</v>
      </c>
      <c r="E77" s="60"/>
      <c r="F77" s="61">
        <v>11500</v>
      </c>
      <c r="G77" s="60"/>
      <c r="H77" s="61"/>
    </row>
    <row r="78" spans="1:8" ht="12.75">
      <c r="A78" s="24" t="s">
        <v>60</v>
      </c>
      <c r="B78" s="52" t="s">
        <v>104</v>
      </c>
      <c r="C78" s="53" t="s">
        <v>84</v>
      </c>
      <c r="D78" s="54" t="s">
        <v>85</v>
      </c>
      <c r="E78" s="55">
        <v>0</v>
      </c>
      <c r="F78" s="56">
        <v>15600</v>
      </c>
      <c r="G78" s="55">
        <f>F78-E78</f>
        <v>15600</v>
      </c>
      <c r="H78" s="56" t="str">
        <f>IF(E78=0,"***",F78/E78)</f>
        <v>***</v>
      </c>
    </row>
    <row r="79" spans="1:8" ht="12.75">
      <c r="A79" s="24" t="s">
        <v>60</v>
      </c>
      <c r="B79" s="57"/>
      <c r="C79" s="58"/>
      <c r="D79" s="59" t="s">
        <v>2097</v>
      </c>
      <c r="E79" s="60"/>
      <c r="F79" s="61">
        <v>15600</v>
      </c>
      <c r="G79" s="60"/>
      <c r="H79" s="61"/>
    </row>
    <row r="80" spans="1:8" ht="12.75">
      <c r="A80" s="24" t="s">
        <v>60</v>
      </c>
      <c r="B80" s="52" t="s">
        <v>105</v>
      </c>
      <c r="C80" s="53" t="s">
        <v>84</v>
      </c>
      <c r="D80" s="54" t="s">
        <v>85</v>
      </c>
      <c r="E80" s="55">
        <v>0</v>
      </c>
      <c r="F80" s="56">
        <v>8000</v>
      </c>
      <c r="G80" s="55">
        <f>F80-E80</f>
        <v>8000</v>
      </c>
      <c r="H80" s="56" t="str">
        <f>IF(E80=0,"***",F80/E80)</f>
        <v>***</v>
      </c>
    </row>
    <row r="81" spans="1:8" ht="12.75">
      <c r="A81" s="24" t="s">
        <v>60</v>
      </c>
      <c r="B81" s="57"/>
      <c r="C81" s="58"/>
      <c r="D81" s="59" t="s">
        <v>2097</v>
      </c>
      <c r="E81" s="60"/>
      <c r="F81" s="61">
        <v>8000</v>
      </c>
      <c r="G81" s="60"/>
      <c r="H81" s="61"/>
    </row>
    <row r="82" spans="1:8" ht="12.75">
      <c r="A82" s="24" t="s">
        <v>60</v>
      </c>
      <c r="B82" s="52" t="s">
        <v>106</v>
      </c>
      <c r="C82" s="53" t="s">
        <v>84</v>
      </c>
      <c r="D82" s="54" t="s">
        <v>85</v>
      </c>
      <c r="E82" s="55">
        <v>0</v>
      </c>
      <c r="F82" s="56">
        <v>11800</v>
      </c>
      <c r="G82" s="55">
        <f>F82-E82</f>
        <v>11800</v>
      </c>
      <c r="H82" s="56" t="str">
        <f>IF(E82=0,"***",F82/E82)</f>
        <v>***</v>
      </c>
    </row>
    <row r="83" spans="1:8" ht="12.75">
      <c r="A83" s="24" t="s">
        <v>60</v>
      </c>
      <c r="B83" s="57"/>
      <c r="C83" s="58"/>
      <c r="D83" s="59" t="s">
        <v>2097</v>
      </c>
      <c r="E83" s="60"/>
      <c r="F83" s="61">
        <v>11800</v>
      </c>
      <c r="G83" s="60"/>
      <c r="H83" s="61"/>
    </row>
    <row r="84" spans="1:8" ht="12.75">
      <c r="A84" s="24" t="s">
        <v>60</v>
      </c>
      <c r="B84" s="52" t="s">
        <v>107</v>
      </c>
      <c r="C84" s="53" t="s">
        <v>84</v>
      </c>
      <c r="D84" s="54" t="s">
        <v>85</v>
      </c>
      <c r="E84" s="55">
        <v>0</v>
      </c>
      <c r="F84" s="56">
        <v>14000</v>
      </c>
      <c r="G84" s="55">
        <f>F84-E84</f>
        <v>14000</v>
      </c>
      <c r="H84" s="56" t="str">
        <f>IF(E84=0,"***",F84/E84)</f>
        <v>***</v>
      </c>
    </row>
    <row r="85" spans="1:8" ht="12.75">
      <c r="A85" s="24" t="s">
        <v>60</v>
      </c>
      <c r="B85" s="57"/>
      <c r="C85" s="58"/>
      <c r="D85" s="59" t="s">
        <v>2097</v>
      </c>
      <c r="E85" s="60"/>
      <c r="F85" s="61">
        <v>14000</v>
      </c>
      <c r="G85" s="60"/>
      <c r="H85" s="61"/>
    </row>
    <row r="86" spans="1:8" ht="12.75">
      <c r="A86" s="24" t="s">
        <v>60</v>
      </c>
      <c r="B86" s="52" t="s">
        <v>108</v>
      </c>
      <c r="C86" s="53" t="s">
        <v>84</v>
      </c>
      <c r="D86" s="54" t="s">
        <v>85</v>
      </c>
      <c r="E86" s="55">
        <v>0</v>
      </c>
      <c r="F86" s="56">
        <v>23000</v>
      </c>
      <c r="G86" s="55">
        <f>F86-E86</f>
        <v>23000</v>
      </c>
      <c r="H86" s="56" t="str">
        <f>IF(E86=0,"***",F86/E86)</f>
        <v>***</v>
      </c>
    </row>
    <row r="87" spans="1:8" ht="12.75">
      <c r="A87" s="24" t="s">
        <v>60</v>
      </c>
      <c r="B87" s="57"/>
      <c r="C87" s="58"/>
      <c r="D87" s="59" t="s">
        <v>2097</v>
      </c>
      <c r="E87" s="60"/>
      <c r="F87" s="61">
        <v>23000</v>
      </c>
      <c r="G87" s="60"/>
      <c r="H87" s="61"/>
    </row>
    <row r="88" spans="1:8" ht="12.75">
      <c r="A88" s="24" t="s">
        <v>60</v>
      </c>
      <c r="B88" s="52" t="s">
        <v>109</v>
      </c>
      <c r="C88" s="53" t="s">
        <v>110</v>
      </c>
      <c r="D88" s="54" t="s">
        <v>111</v>
      </c>
      <c r="E88" s="55">
        <v>0</v>
      </c>
      <c r="F88" s="56">
        <v>33000</v>
      </c>
      <c r="G88" s="55">
        <f>F88-E88</f>
        <v>33000</v>
      </c>
      <c r="H88" s="56" t="str">
        <f>IF(E88=0,"***",F88/E88)</f>
        <v>***</v>
      </c>
    </row>
    <row r="89" spans="1:8" ht="12.75">
      <c r="A89" s="24" t="s">
        <v>60</v>
      </c>
      <c r="B89" s="57"/>
      <c r="C89" s="58"/>
      <c r="D89" s="59" t="s">
        <v>2097</v>
      </c>
      <c r="E89" s="60"/>
      <c r="F89" s="61">
        <v>33000</v>
      </c>
      <c r="G89" s="60"/>
      <c r="H89" s="61"/>
    </row>
    <row r="90" spans="1:8" ht="12.75">
      <c r="A90" s="24" t="s">
        <v>60</v>
      </c>
      <c r="B90" s="52" t="s">
        <v>112</v>
      </c>
      <c r="C90" s="53" t="s">
        <v>113</v>
      </c>
      <c r="D90" s="54" t="s">
        <v>114</v>
      </c>
      <c r="E90" s="55">
        <v>0</v>
      </c>
      <c r="F90" s="56">
        <v>11500</v>
      </c>
      <c r="G90" s="55">
        <f>F90-E90</f>
        <v>11500</v>
      </c>
      <c r="H90" s="56" t="str">
        <f>IF(E90=0,"***",F90/E90)</f>
        <v>***</v>
      </c>
    </row>
    <row r="91" spans="1:8" ht="12.75">
      <c r="A91" s="24" t="s">
        <v>60</v>
      </c>
      <c r="B91" s="57"/>
      <c r="C91" s="58"/>
      <c r="D91" s="59" t="s">
        <v>1980</v>
      </c>
      <c r="E91" s="60"/>
      <c r="F91" s="61">
        <v>11500</v>
      </c>
      <c r="G91" s="60"/>
      <c r="H91" s="61"/>
    </row>
    <row r="92" spans="1:8" ht="12.75">
      <c r="A92" s="24" t="s">
        <v>60</v>
      </c>
      <c r="B92" s="52" t="s">
        <v>115</v>
      </c>
      <c r="C92" s="53" t="s">
        <v>84</v>
      </c>
      <c r="D92" s="54" t="s">
        <v>85</v>
      </c>
      <c r="E92" s="55">
        <v>0</v>
      </c>
      <c r="F92" s="56">
        <v>25000</v>
      </c>
      <c r="G92" s="55">
        <f>F92-E92</f>
        <v>25000</v>
      </c>
      <c r="H92" s="56" t="str">
        <f>IF(E92=0,"***",F92/E92)</f>
        <v>***</v>
      </c>
    </row>
    <row r="93" spans="1:8" ht="12.75">
      <c r="A93" s="24" t="s">
        <v>60</v>
      </c>
      <c r="B93" s="57"/>
      <c r="C93" s="58"/>
      <c r="D93" s="59" t="s">
        <v>2097</v>
      </c>
      <c r="E93" s="60"/>
      <c r="F93" s="61">
        <v>25000</v>
      </c>
      <c r="G93" s="60"/>
      <c r="H93" s="61"/>
    </row>
    <row r="94" spans="1:8" ht="12.75">
      <c r="A94" s="24" t="s">
        <v>60</v>
      </c>
      <c r="B94" s="52" t="s">
        <v>116</v>
      </c>
      <c r="C94" s="53" t="s">
        <v>84</v>
      </c>
      <c r="D94" s="54" t="s">
        <v>85</v>
      </c>
      <c r="E94" s="55">
        <v>0</v>
      </c>
      <c r="F94" s="56">
        <v>33000</v>
      </c>
      <c r="G94" s="55">
        <f>F94-E94</f>
        <v>33000</v>
      </c>
      <c r="H94" s="56" t="str">
        <f>IF(E94=0,"***",F94/E94)</f>
        <v>***</v>
      </c>
    </row>
    <row r="95" spans="1:8" ht="12.75">
      <c r="A95" s="24" t="s">
        <v>60</v>
      </c>
      <c r="B95" s="57"/>
      <c r="C95" s="58"/>
      <c r="D95" s="59" t="s">
        <v>2097</v>
      </c>
      <c r="E95" s="60"/>
      <c r="F95" s="61">
        <v>33000</v>
      </c>
      <c r="G95" s="60"/>
      <c r="H95" s="61"/>
    </row>
    <row r="96" spans="1:8" ht="12.75">
      <c r="A96" s="24" t="s">
        <v>60</v>
      </c>
      <c r="B96" s="52" t="s">
        <v>117</v>
      </c>
      <c r="C96" s="53" t="s">
        <v>84</v>
      </c>
      <c r="D96" s="54" t="s">
        <v>85</v>
      </c>
      <c r="E96" s="55">
        <v>0</v>
      </c>
      <c r="F96" s="56">
        <v>51800</v>
      </c>
      <c r="G96" s="55">
        <f>F96-E96</f>
        <v>51800</v>
      </c>
      <c r="H96" s="56" t="str">
        <f>IF(E96=0,"***",F96/E96)</f>
        <v>***</v>
      </c>
    </row>
    <row r="97" spans="1:8" ht="12.75">
      <c r="A97" s="24" t="s">
        <v>60</v>
      </c>
      <c r="B97" s="57"/>
      <c r="C97" s="58"/>
      <c r="D97" s="59" t="s">
        <v>2097</v>
      </c>
      <c r="E97" s="60"/>
      <c r="F97" s="61">
        <v>51800</v>
      </c>
      <c r="G97" s="60"/>
      <c r="H97" s="61"/>
    </row>
    <row r="98" spans="1:8" ht="12.75">
      <c r="A98" s="24" t="s">
        <v>60</v>
      </c>
      <c r="B98" s="52" t="s">
        <v>2111</v>
      </c>
      <c r="C98" s="53" t="s">
        <v>68</v>
      </c>
      <c r="D98" s="54" t="s">
        <v>69</v>
      </c>
      <c r="E98" s="55">
        <v>0</v>
      </c>
      <c r="F98" s="56">
        <v>15000</v>
      </c>
      <c r="G98" s="55">
        <f>F98-E98</f>
        <v>15000</v>
      </c>
      <c r="H98" s="56" t="str">
        <f>IF(E98=0,"***",F98/E98)</f>
        <v>***</v>
      </c>
    </row>
    <row r="99" spans="1:8" ht="12.75">
      <c r="A99" s="24" t="s">
        <v>60</v>
      </c>
      <c r="B99" s="57"/>
      <c r="C99" s="58"/>
      <c r="D99" s="59" t="s">
        <v>1980</v>
      </c>
      <c r="E99" s="60"/>
      <c r="F99" s="61">
        <v>15000</v>
      </c>
      <c r="G99" s="60"/>
      <c r="H99" s="61"/>
    </row>
    <row r="100" spans="1:8" ht="12.75">
      <c r="A100" s="24" t="s">
        <v>60</v>
      </c>
      <c r="B100" s="52" t="s">
        <v>2111</v>
      </c>
      <c r="C100" s="53" t="s">
        <v>66</v>
      </c>
      <c r="D100" s="54" t="s">
        <v>67</v>
      </c>
      <c r="E100" s="55">
        <v>0</v>
      </c>
      <c r="F100" s="56">
        <v>16000</v>
      </c>
      <c r="G100" s="55">
        <f>F100-E100</f>
        <v>16000</v>
      </c>
      <c r="H100" s="56" t="str">
        <f>IF(E100=0,"***",F100/E100)</f>
        <v>***</v>
      </c>
    </row>
    <row r="101" spans="1:8" ht="12.75">
      <c r="A101" s="24" t="s">
        <v>60</v>
      </c>
      <c r="B101" s="57"/>
      <c r="C101" s="58"/>
      <c r="D101" s="59" t="s">
        <v>1980</v>
      </c>
      <c r="E101" s="60"/>
      <c r="F101" s="61">
        <v>16000</v>
      </c>
      <c r="G101" s="60"/>
      <c r="H101" s="61"/>
    </row>
    <row r="102" spans="1:8" ht="12.75">
      <c r="A102" s="24" t="s">
        <v>60</v>
      </c>
      <c r="B102" s="52" t="s">
        <v>2111</v>
      </c>
      <c r="C102" s="53" t="s">
        <v>118</v>
      </c>
      <c r="D102" s="54" t="s">
        <v>119</v>
      </c>
      <c r="E102" s="55">
        <v>0</v>
      </c>
      <c r="F102" s="56">
        <v>7500</v>
      </c>
      <c r="G102" s="55">
        <f>F102-E102</f>
        <v>7500</v>
      </c>
      <c r="H102" s="56" t="str">
        <f>IF(E102=0,"***",F102/E102)</f>
        <v>***</v>
      </c>
    </row>
    <row r="103" spans="1:8" ht="12.75">
      <c r="A103" s="24" t="s">
        <v>60</v>
      </c>
      <c r="B103" s="57"/>
      <c r="C103" s="58"/>
      <c r="D103" s="59" t="s">
        <v>1980</v>
      </c>
      <c r="E103" s="60"/>
      <c r="F103" s="61">
        <v>7500</v>
      </c>
      <c r="G103" s="60"/>
      <c r="H103" s="61"/>
    </row>
    <row r="104" spans="1:8" ht="12.75">
      <c r="A104" s="24" t="s">
        <v>60</v>
      </c>
      <c r="B104" s="52" t="s">
        <v>2111</v>
      </c>
      <c r="C104" s="53" t="s">
        <v>120</v>
      </c>
      <c r="D104" s="54" t="s">
        <v>121</v>
      </c>
      <c r="E104" s="55">
        <v>0</v>
      </c>
      <c r="F104" s="56">
        <v>1300</v>
      </c>
      <c r="G104" s="55">
        <f>F104-E104</f>
        <v>1300</v>
      </c>
      <c r="H104" s="56" t="str">
        <f>IF(E104=0,"***",F104/E104)</f>
        <v>***</v>
      </c>
    </row>
    <row r="105" spans="1:8" ht="12.75">
      <c r="A105" s="24" t="s">
        <v>60</v>
      </c>
      <c r="B105" s="57"/>
      <c r="C105" s="58"/>
      <c r="D105" s="59" t="s">
        <v>1980</v>
      </c>
      <c r="E105" s="60"/>
      <c r="F105" s="61">
        <v>1300</v>
      </c>
      <c r="G105" s="60"/>
      <c r="H105" s="61"/>
    </row>
    <row r="106" spans="1:8" ht="12.75">
      <c r="A106" s="24" t="s">
        <v>60</v>
      </c>
      <c r="B106" s="52" t="s">
        <v>2111</v>
      </c>
      <c r="C106" s="53" t="s">
        <v>122</v>
      </c>
      <c r="D106" s="54" t="s">
        <v>123</v>
      </c>
      <c r="E106" s="55">
        <v>0</v>
      </c>
      <c r="F106" s="56">
        <v>90000</v>
      </c>
      <c r="G106" s="55">
        <f>F106-E106</f>
        <v>90000</v>
      </c>
      <c r="H106" s="56" t="str">
        <f>IF(E106=0,"***",F106/E106)</f>
        <v>***</v>
      </c>
    </row>
    <row r="107" spans="1:8" ht="12.75">
      <c r="A107" s="24" t="s">
        <v>60</v>
      </c>
      <c r="B107" s="57"/>
      <c r="C107" s="58"/>
      <c r="D107" s="59" t="s">
        <v>1980</v>
      </c>
      <c r="E107" s="60"/>
      <c r="F107" s="61">
        <v>90000</v>
      </c>
      <c r="G107" s="60"/>
      <c r="H107" s="61"/>
    </row>
    <row r="108" spans="1:8" ht="12.75">
      <c r="A108" s="24" t="s">
        <v>60</v>
      </c>
      <c r="B108" s="52" t="s">
        <v>2111</v>
      </c>
      <c r="C108" s="53" t="s">
        <v>124</v>
      </c>
      <c r="D108" s="54" t="s">
        <v>125</v>
      </c>
      <c r="E108" s="55">
        <v>0</v>
      </c>
      <c r="F108" s="56">
        <v>7350</v>
      </c>
      <c r="G108" s="55">
        <f>F108-E108</f>
        <v>7350</v>
      </c>
      <c r="H108" s="56" t="str">
        <f>IF(E108=0,"***",F108/E108)</f>
        <v>***</v>
      </c>
    </row>
    <row r="109" spans="1:8" ht="12.75">
      <c r="A109" s="24" t="s">
        <v>60</v>
      </c>
      <c r="B109" s="57"/>
      <c r="C109" s="58"/>
      <c r="D109" s="59" t="s">
        <v>1980</v>
      </c>
      <c r="E109" s="60"/>
      <c r="F109" s="61">
        <v>7350</v>
      </c>
      <c r="G109" s="60"/>
      <c r="H109" s="61"/>
    </row>
    <row r="110" spans="1:8" ht="12.75">
      <c r="A110" s="24" t="s">
        <v>60</v>
      </c>
      <c r="B110" s="52" t="s">
        <v>2111</v>
      </c>
      <c r="C110" s="53" t="s">
        <v>126</v>
      </c>
      <c r="D110" s="54" t="s">
        <v>127</v>
      </c>
      <c r="E110" s="55">
        <v>0</v>
      </c>
      <c r="F110" s="56">
        <v>16544</v>
      </c>
      <c r="G110" s="55">
        <f>F110-E110</f>
        <v>16544</v>
      </c>
      <c r="H110" s="56" t="str">
        <f>IF(E110=0,"***",F110/E110)</f>
        <v>***</v>
      </c>
    </row>
    <row r="111" spans="1:8" ht="12.75">
      <c r="A111" s="24" t="s">
        <v>60</v>
      </c>
      <c r="B111" s="57"/>
      <c r="C111" s="58"/>
      <c r="D111" s="59" t="s">
        <v>1980</v>
      </c>
      <c r="E111" s="60"/>
      <c r="F111" s="61">
        <v>16544</v>
      </c>
      <c r="G111" s="60"/>
      <c r="H111" s="61"/>
    </row>
    <row r="112" spans="1:8" ht="12.75">
      <c r="A112" s="24" t="s">
        <v>60</v>
      </c>
      <c r="B112" s="52" t="s">
        <v>2111</v>
      </c>
      <c r="C112" s="53" t="s">
        <v>128</v>
      </c>
      <c r="D112" s="54" t="s">
        <v>129</v>
      </c>
      <c r="E112" s="55">
        <v>0</v>
      </c>
      <c r="F112" s="56">
        <v>13000</v>
      </c>
      <c r="G112" s="55">
        <f>F112-E112</f>
        <v>13000</v>
      </c>
      <c r="H112" s="56" t="str">
        <f>IF(E112=0,"***",F112/E112)</f>
        <v>***</v>
      </c>
    </row>
    <row r="113" spans="1:8" ht="12.75">
      <c r="A113" s="24" t="s">
        <v>60</v>
      </c>
      <c r="B113" s="57"/>
      <c r="C113" s="58"/>
      <c r="D113" s="59" t="s">
        <v>1980</v>
      </c>
      <c r="E113" s="60"/>
      <c r="F113" s="61">
        <v>13000</v>
      </c>
      <c r="G113" s="60"/>
      <c r="H113" s="61"/>
    </row>
    <row r="114" spans="1:8" ht="12.75">
      <c r="A114" s="24" t="s">
        <v>60</v>
      </c>
      <c r="B114" s="52" t="s">
        <v>2094</v>
      </c>
      <c r="C114" s="53" t="s">
        <v>124</v>
      </c>
      <c r="D114" s="54" t="s">
        <v>125</v>
      </c>
      <c r="E114" s="55">
        <v>0</v>
      </c>
      <c r="F114" s="56">
        <v>1500</v>
      </c>
      <c r="G114" s="55">
        <f>F114-E114</f>
        <v>1500</v>
      </c>
      <c r="H114" s="56" t="str">
        <f>IF(E114=0,"***",F114/E114)</f>
        <v>***</v>
      </c>
    </row>
    <row r="115" spans="1:8" ht="12.75">
      <c r="A115" s="24" t="s">
        <v>60</v>
      </c>
      <c r="B115" s="57"/>
      <c r="C115" s="58"/>
      <c r="D115" s="59" t="s">
        <v>1980</v>
      </c>
      <c r="E115" s="60"/>
      <c r="F115" s="61">
        <v>1500</v>
      </c>
      <c r="G115" s="60"/>
      <c r="H115" s="61"/>
    </row>
    <row r="116" spans="1:8" ht="12.75">
      <c r="A116" s="24" t="s">
        <v>60</v>
      </c>
      <c r="B116" s="52" t="s">
        <v>130</v>
      </c>
      <c r="C116" s="53" t="s">
        <v>84</v>
      </c>
      <c r="D116" s="54" t="s">
        <v>85</v>
      </c>
      <c r="E116" s="55">
        <v>0</v>
      </c>
      <c r="F116" s="56">
        <v>16000</v>
      </c>
      <c r="G116" s="55">
        <f>F116-E116</f>
        <v>16000</v>
      </c>
      <c r="H116" s="56" t="str">
        <f>IF(E116=0,"***",F116/E116)</f>
        <v>***</v>
      </c>
    </row>
    <row r="117" spans="1:8" ht="12.75">
      <c r="A117" s="24" t="s">
        <v>60</v>
      </c>
      <c r="B117" s="57"/>
      <c r="C117" s="58"/>
      <c r="D117" s="59" t="s">
        <v>2097</v>
      </c>
      <c r="E117" s="60"/>
      <c r="F117" s="61">
        <v>16000</v>
      </c>
      <c r="G117" s="60"/>
      <c r="H117" s="61"/>
    </row>
    <row r="118" spans="1:8" ht="12.75">
      <c r="A118" s="24" t="s">
        <v>60</v>
      </c>
      <c r="B118" s="52" t="s">
        <v>131</v>
      </c>
      <c r="C118" s="53" t="s">
        <v>132</v>
      </c>
      <c r="D118" s="54" t="s">
        <v>133</v>
      </c>
      <c r="E118" s="55">
        <v>0</v>
      </c>
      <c r="F118" s="56">
        <v>5000</v>
      </c>
      <c r="G118" s="55">
        <f>F118-E118</f>
        <v>5000</v>
      </c>
      <c r="H118" s="56" t="str">
        <f>IF(E118=0,"***",F118/E118)</f>
        <v>***</v>
      </c>
    </row>
    <row r="119" spans="1:8" ht="12.75">
      <c r="A119" s="24" t="s">
        <v>60</v>
      </c>
      <c r="B119" s="57"/>
      <c r="C119" s="58"/>
      <c r="D119" s="59" t="s">
        <v>1980</v>
      </c>
      <c r="E119" s="60"/>
      <c r="F119" s="61">
        <v>5000</v>
      </c>
      <c r="G119" s="60"/>
      <c r="H119" s="61"/>
    </row>
    <row r="120" spans="1:8" ht="12.75">
      <c r="A120" s="24" t="s">
        <v>60</v>
      </c>
      <c r="B120" s="52" t="s">
        <v>131</v>
      </c>
      <c r="C120" s="53" t="s">
        <v>128</v>
      </c>
      <c r="D120" s="54" t="s">
        <v>129</v>
      </c>
      <c r="E120" s="55">
        <v>0</v>
      </c>
      <c r="F120" s="56">
        <v>11000</v>
      </c>
      <c r="G120" s="55">
        <f>F120-E120</f>
        <v>11000</v>
      </c>
      <c r="H120" s="56" t="str">
        <f>IF(E120=0,"***",F120/E120)</f>
        <v>***</v>
      </c>
    </row>
    <row r="121" spans="1:8" ht="13.5" thickBot="1">
      <c r="A121" s="24" t="s">
        <v>60</v>
      </c>
      <c r="B121" s="57"/>
      <c r="C121" s="58"/>
      <c r="D121" s="59" t="s">
        <v>1980</v>
      </c>
      <c r="E121" s="60"/>
      <c r="F121" s="61">
        <v>11000</v>
      </c>
      <c r="G121" s="60"/>
      <c r="H121" s="61"/>
    </row>
    <row r="122" spans="1:8" ht="13.5" thickBot="1">
      <c r="A122" s="24" t="s">
        <v>60</v>
      </c>
      <c r="B122" s="47" t="s">
        <v>2112</v>
      </c>
      <c r="C122" s="48"/>
      <c r="D122" s="49"/>
      <c r="E122" s="50"/>
      <c r="F122" s="51">
        <v>800674</v>
      </c>
      <c r="G122" s="50"/>
      <c r="H122" s="51"/>
    </row>
    <row r="123" spans="1:8" ht="13.5" thickBot="1">
      <c r="A123" s="24" t="s">
        <v>60</v>
      </c>
      <c r="B123" s="32"/>
      <c r="C123" s="33"/>
      <c r="D123" s="34" t="s">
        <v>2002</v>
      </c>
      <c r="E123" s="62">
        <v>0</v>
      </c>
      <c r="F123" s="63">
        <f>SUM(F17:F122)/3</f>
        <v>1105674</v>
      </c>
      <c r="G123" s="62">
        <f>F123-E123</f>
        <v>1105674</v>
      </c>
      <c r="H123" s="64" t="str">
        <f>IF(E123=0,"***",F123/E123)</f>
        <v>***</v>
      </c>
    </row>
    <row r="124" spans="1:8" ht="13.5" thickBot="1">
      <c r="A124" s="24" t="s">
        <v>60</v>
      </c>
      <c r="C124" s="30"/>
      <c r="E124" s="31"/>
      <c r="F124" s="31"/>
      <c r="G124" s="31"/>
      <c r="H124" s="31"/>
    </row>
    <row r="125" spans="1:8" ht="13.5" thickBot="1">
      <c r="A125" s="24" t="s">
        <v>60</v>
      </c>
      <c r="B125" s="32"/>
      <c r="C125" s="33"/>
      <c r="D125" s="34" t="s">
        <v>2003</v>
      </c>
      <c r="E125" s="35"/>
      <c r="F125" s="36"/>
      <c r="G125" s="35"/>
      <c r="H125" s="36"/>
    </row>
    <row r="126" spans="1:8" ht="34.5" customHeight="1">
      <c r="A126" s="24" t="s">
        <v>60</v>
      </c>
      <c r="B126" s="37" t="s">
        <v>1971</v>
      </c>
      <c r="C126" s="38" t="s">
        <v>2004</v>
      </c>
      <c r="D126" s="39" t="s">
        <v>1972</v>
      </c>
      <c r="E126" s="40" t="s">
        <v>1973</v>
      </c>
      <c r="F126" s="41" t="s">
        <v>1974</v>
      </c>
      <c r="G126" s="40" t="s">
        <v>2005</v>
      </c>
      <c r="H126" s="41" t="s">
        <v>1976</v>
      </c>
    </row>
    <row r="127" spans="1:8" ht="13.5" customHeight="1" thickBot="1">
      <c r="A127" s="24" t="s">
        <v>60</v>
      </c>
      <c r="B127" s="42"/>
      <c r="C127" s="43"/>
      <c r="D127" s="44" t="s">
        <v>1977</v>
      </c>
      <c r="E127" s="45"/>
      <c r="F127" s="46"/>
      <c r="G127" s="45"/>
      <c r="H127" s="46"/>
    </row>
    <row r="128" spans="1:8" ht="13.5" thickBot="1">
      <c r="A128" s="24" t="s">
        <v>60</v>
      </c>
      <c r="B128" s="47" t="s">
        <v>62</v>
      </c>
      <c r="C128" s="48"/>
      <c r="D128" s="49"/>
      <c r="E128" s="50"/>
      <c r="F128" s="51"/>
      <c r="G128" s="50"/>
      <c r="H128" s="51"/>
    </row>
    <row r="129" spans="1:8" ht="12.75">
      <c r="A129" s="24" t="s">
        <v>60</v>
      </c>
      <c r="B129" s="52" t="s">
        <v>134</v>
      </c>
      <c r="C129" s="53" t="s">
        <v>373</v>
      </c>
      <c r="D129" s="54" t="s">
        <v>135</v>
      </c>
      <c r="E129" s="55">
        <v>0</v>
      </c>
      <c r="F129" s="56">
        <v>10000</v>
      </c>
      <c r="G129" s="55">
        <v>0</v>
      </c>
      <c r="H129" s="56" t="str">
        <f>IF(E129=0,"***",F129/E129)</f>
        <v>***</v>
      </c>
    </row>
    <row r="130" spans="1:8" ht="12.75">
      <c r="A130" s="24" t="s">
        <v>60</v>
      </c>
      <c r="B130" s="57"/>
      <c r="C130" s="58"/>
      <c r="D130" s="59" t="s">
        <v>2008</v>
      </c>
      <c r="E130" s="60"/>
      <c r="F130" s="61">
        <v>10000</v>
      </c>
      <c r="G130" s="60"/>
      <c r="H130" s="61"/>
    </row>
    <row r="131" spans="1:8" ht="12.75">
      <c r="A131" s="24" t="s">
        <v>60</v>
      </c>
      <c r="B131" s="52" t="s">
        <v>63</v>
      </c>
      <c r="C131" s="53" t="s">
        <v>374</v>
      </c>
      <c r="D131" s="54" t="s">
        <v>136</v>
      </c>
      <c r="E131" s="55">
        <v>0</v>
      </c>
      <c r="F131" s="56">
        <v>1900</v>
      </c>
      <c r="G131" s="55">
        <v>0</v>
      </c>
      <c r="H131" s="56" t="str">
        <f>IF(E131=0,"***",F131/E131)</f>
        <v>***</v>
      </c>
    </row>
    <row r="132" spans="1:8" ht="12.75">
      <c r="A132" s="24" t="s">
        <v>60</v>
      </c>
      <c r="B132" s="57"/>
      <c r="C132" s="58"/>
      <c r="D132" s="59" t="s">
        <v>2008</v>
      </c>
      <c r="E132" s="60"/>
      <c r="F132" s="61">
        <v>1900</v>
      </c>
      <c r="G132" s="60"/>
      <c r="H132" s="61"/>
    </row>
    <row r="133" spans="1:8" ht="12.75">
      <c r="A133" s="24" t="s">
        <v>60</v>
      </c>
      <c r="B133" s="52" t="s">
        <v>63</v>
      </c>
      <c r="C133" s="53" t="s">
        <v>375</v>
      </c>
      <c r="D133" s="54" t="s">
        <v>137</v>
      </c>
      <c r="E133" s="55">
        <v>0</v>
      </c>
      <c r="F133" s="56">
        <v>3800</v>
      </c>
      <c r="G133" s="55">
        <v>0</v>
      </c>
      <c r="H133" s="56" t="str">
        <f>IF(E133=0,"***",F133/E133)</f>
        <v>***</v>
      </c>
    </row>
    <row r="134" spans="1:8" ht="12.75">
      <c r="A134" s="24" t="s">
        <v>60</v>
      </c>
      <c r="B134" s="57"/>
      <c r="C134" s="58"/>
      <c r="D134" s="59" t="s">
        <v>2008</v>
      </c>
      <c r="E134" s="60"/>
      <c r="F134" s="61">
        <v>3800</v>
      </c>
      <c r="G134" s="60"/>
      <c r="H134" s="61"/>
    </row>
    <row r="135" spans="1:8" ht="12.75">
      <c r="A135" s="24" t="s">
        <v>60</v>
      </c>
      <c r="B135" s="52" t="s">
        <v>2094</v>
      </c>
      <c r="C135" s="53" t="s">
        <v>376</v>
      </c>
      <c r="D135" s="54" t="s">
        <v>138</v>
      </c>
      <c r="E135" s="55">
        <v>0</v>
      </c>
      <c r="F135" s="56">
        <v>63887</v>
      </c>
      <c r="G135" s="55">
        <v>0</v>
      </c>
      <c r="H135" s="56" t="str">
        <f>IF(E135=0,"***",F135/E135)</f>
        <v>***</v>
      </c>
    </row>
    <row r="136" spans="1:8" ht="12.75">
      <c r="A136" s="24" t="s">
        <v>60</v>
      </c>
      <c r="B136" s="57"/>
      <c r="C136" s="58"/>
      <c r="D136" s="59" t="s">
        <v>2008</v>
      </c>
      <c r="E136" s="60"/>
      <c r="F136" s="61">
        <v>63887</v>
      </c>
      <c r="G136" s="60"/>
      <c r="H136" s="61"/>
    </row>
    <row r="137" spans="1:8" ht="12.75">
      <c r="A137" s="24" t="s">
        <v>60</v>
      </c>
      <c r="B137" s="52" t="s">
        <v>957</v>
      </c>
      <c r="C137" s="53" t="s">
        <v>377</v>
      </c>
      <c r="D137" s="54" t="s">
        <v>140</v>
      </c>
      <c r="E137" s="55">
        <v>0</v>
      </c>
      <c r="F137" s="56">
        <v>650</v>
      </c>
      <c r="G137" s="55">
        <v>0</v>
      </c>
      <c r="H137" s="56" t="str">
        <f>IF(E137=0,"***",F137/E137)</f>
        <v>***</v>
      </c>
    </row>
    <row r="138" spans="1:8" ht="12.75">
      <c r="A138" s="24" t="s">
        <v>60</v>
      </c>
      <c r="B138" s="57"/>
      <c r="C138" s="58"/>
      <c r="D138" s="59" t="s">
        <v>2008</v>
      </c>
      <c r="E138" s="60"/>
      <c r="F138" s="61">
        <v>650</v>
      </c>
      <c r="G138" s="60"/>
      <c r="H138" s="61"/>
    </row>
    <row r="139" spans="1:8" ht="12.75">
      <c r="A139" s="24" t="s">
        <v>60</v>
      </c>
      <c r="B139" s="52" t="s">
        <v>957</v>
      </c>
      <c r="C139" s="53" t="s">
        <v>378</v>
      </c>
      <c r="D139" s="54" t="s">
        <v>139</v>
      </c>
      <c r="E139" s="55">
        <v>0</v>
      </c>
      <c r="F139" s="56">
        <v>1000</v>
      </c>
      <c r="G139" s="55">
        <v>0</v>
      </c>
      <c r="H139" s="56" t="str">
        <f>IF(E139=0,"***",F139/E139)</f>
        <v>***</v>
      </c>
    </row>
    <row r="140" spans="1:8" ht="13.5" thickBot="1">
      <c r="A140" s="24" t="s">
        <v>60</v>
      </c>
      <c r="B140" s="57"/>
      <c r="C140" s="58"/>
      <c r="D140" s="59" t="s">
        <v>2008</v>
      </c>
      <c r="E140" s="60"/>
      <c r="F140" s="61">
        <v>1000</v>
      </c>
      <c r="G140" s="60"/>
      <c r="H140" s="61"/>
    </row>
    <row r="141" spans="1:8" ht="13.5" thickBot="1">
      <c r="A141" s="24" t="s">
        <v>60</v>
      </c>
      <c r="B141" s="47" t="s">
        <v>75</v>
      </c>
      <c r="C141" s="48"/>
      <c r="D141" s="49"/>
      <c r="E141" s="50"/>
      <c r="F141" s="51">
        <v>81237</v>
      </c>
      <c r="G141" s="50"/>
      <c r="H141" s="51"/>
    </row>
    <row r="142" spans="1:8" ht="13.5" thickBot="1">
      <c r="A142" s="24" t="s">
        <v>60</v>
      </c>
      <c r="B142" s="47" t="s">
        <v>371</v>
      </c>
      <c r="C142" s="48"/>
      <c r="D142" s="49"/>
      <c r="E142" s="50"/>
      <c r="F142" s="51"/>
      <c r="G142" s="50"/>
      <c r="H142" s="51"/>
    </row>
    <row r="143" spans="1:8" ht="12.75">
      <c r="A143" s="24" t="s">
        <v>60</v>
      </c>
      <c r="B143" s="52" t="s">
        <v>2015</v>
      </c>
      <c r="C143" s="53" t="s">
        <v>1709</v>
      </c>
      <c r="D143" s="54" t="s">
        <v>1710</v>
      </c>
      <c r="E143" s="55">
        <v>0</v>
      </c>
      <c r="F143" s="56">
        <v>15000</v>
      </c>
      <c r="G143" s="55">
        <v>0</v>
      </c>
      <c r="H143" s="56" t="str">
        <f>IF(E143=0,"***",F143/E143)</f>
        <v>***</v>
      </c>
    </row>
    <row r="144" spans="1:8" ht="13.5" thickBot="1">
      <c r="A144" s="24" t="s">
        <v>60</v>
      </c>
      <c r="B144" s="57"/>
      <c r="C144" s="58"/>
      <c r="D144" s="59" t="s">
        <v>2008</v>
      </c>
      <c r="E144" s="60"/>
      <c r="F144" s="61">
        <v>15000</v>
      </c>
      <c r="G144" s="60"/>
      <c r="H144" s="61"/>
    </row>
    <row r="145" spans="1:8" ht="13.5" thickBot="1">
      <c r="A145" s="24" t="s">
        <v>60</v>
      </c>
      <c r="B145" s="47" t="s">
        <v>372</v>
      </c>
      <c r="C145" s="48"/>
      <c r="D145" s="49"/>
      <c r="E145" s="50"/>
      <c r="F145" s="51">
        <v>15000</v>
      </c>
      <c r="G145" s="50"/>
      <c r="H145" s="51"/>
    </row>
    <row r="146" spans="1:8" ht="13.5" thickBot="1">
      <c r="A146" s="24" t="s">
        <v>60</v>
      </c>
      <c r="B146" s="47" t="s">
        <v>2107</v>
      </c>
      <c r="C146" s="48"/>
      <c r="D146" s="49"/>
      <c r="E146" s="50"/>
      <c r="F146" s="51"/>
      <c r="G146" s="50"/>
      <c r="H146" s="51"/>
    </row>
    <row r="147" spans="1:8" ht="12.75">
      <c r="A147" s="24" t="s">
        <v>60</v>
      </c>
      <c r="B147" s="52" t="s">
        <v>80</v>
      </c>
      <c r="C147" s="53" t="s">
        <v>379</v>
      </c>
      <c r="D147" s="54" t="s">
        <v>141</v>
      </c>
      <c r="E147" s="55">
        <v>0</v>
      </c>
      <c r="F147" s="56">
        <v>5000</v>
      </c>
      <c r="G147" s="55">
        <v>0</v>
      </c>
      <c r="H147" s="56" t="str">
        <f>IF(E147=0,"***",F147/E147)</f>
        <v>***</v>
      </c>
    </row>
    <row r="148" spans="1:8" ht="12.75">
      <c r="A148" s="24" t="s">
        <v>60</v>
      </c>
      <c r="B148" s="57"/>
      <c r="C148" s="58"/>
      <c r="D148" s="59" t="s">
        <v>2008</v>
      </c>
      <c r="E148" s="60"/>
      <c r="F148" s="61">
        <v>5000</v>
      </c>
      <c r="G148" s="60"/>
      <c r="H148" s="61"/>
    </row>
    <row r="149" spans="1:8" ht="12.75">
      <c r="A149" s="24" t="s">
        <v>60</v>
      </c>
      <c r="B149" s="52" t="s">
        <v>80</v>
      </c>
      <c r="C149" s="53" t="s">
        <v>380</v>
      </c>
      <c r="D149" s="54" t="s">
        <v>142</v>
      </c>
      <c r="E149" s="55">
        <v>0</v>
      </c>
      <c r="F149" s="56">
        <v>2000</v>
      </c>
      <c r="G149" s="55">
        <v>0</v>
      </c>
      <c r="H149" s="56" t="str">
        <f>IF(E149=0,"***",F149/E149)</f>
        <v>***</v>
      </c>
    </row>
    <row r="150" spans="1:8" ht="12.75">
      <c r="A150" s="24" t="s">
        <v>60</v>
      </c>
      <c r="B150" s="57"/>
      <c r="C150" s="58"/>
      <c r="D150" s="59" t="s">
        <v>2008</v>
      </c>
      <c r="E150" s="60"/>
      <c r="F150" s="61">
        <v>2000</v>
      </c>
      <c r="G150" s="60"/>
      <c r="H150" s="61"/>
    </row>
    <row r="151" spans="1:8" ht="12.75">
      <c r="A151" s="24" t="s">
        <v>60</v>
      </c>
      <c r="B151" s="52" t="s">
        <v>86</v>
      </c>
      <c r="C151" s="53" t="s">
        <v>381</v>
      </c>
      <c r="D151" s="54" t="s">
        <v>143</v>
      </c>
      <c r="E151" s="55">
        <v>0</v>
      </c>
      <c r="F151" s="56">
        <v>900</v>
      </c>
      <c r="G151" s="55">
        <v>0</v>
      </c>
      <c r="H151" s="56" t="str">
        <f>IF(E151=0,"***",F151/E151)</f>
        <v>***</v>
      </c>
    </row>
    <row r="152" spans="1:8" ht="12.75">
      <c r="A152" s="24" t="s">
        <v>60</v>
      </c>
      <c r="B152" s="57"/>
      <c r="C152" s="58"/>
      <c r="D152" s="59" t="s">
        <v>2008</v>
      </c>
      <c r="E152" s="60"/>
      <c r="F152" s="61">
        <v>900</v>
      </c>
      <c r="G152" s="60"/>
      <c r="H152" s="61"/>
    </row>
    <row r="153" spans="1:8" ht="12.75">
      <c r="A153" s="24" t="s">
        <v>60</v>
      </c>
      <c r="B153" s="52" t="s">
        <v>86</v>
      </c>
      <c r="C153" s="53" t="s">
        <v>382</v>
      </c>
      <c r="D153" s="54" t="s">
        <v>144</v>
      </c>
      <c r="E153" s="55">
        <v>0</v>
      </c>
      <c r="F153" s="56">
        <v>1500</v>
      </c>
      <c r="G153" s="55">
        <v>0</v>
      </c>
      <c r="H153" s="56" t="str">
        <f>IF(E153=0,"***",F153/E153)</f>
        <v>***</v>
      </c>
    </row>
    <row r="154" spans="1:8" ht="12.75">
      <c r="A154" s="24" t="s">
        <v>60</v>
      </c>
      <c r="B154" s="57"/>
      <c r="C154" s="58"/>
      <c r="D154" s="59" t="s">
        <v>2008</v>
      </c>
      <c r="E154" s="60"/>
      <c r="F154" s="61">
        <v>1500</v>
      </c>
      <c r="G154" s="60"/>
      <c r="H154" s="61"/>
    </row>
    <row r="155" spans="1:8" ht="12.75">
      <c r="A155" s="24" t="s">
        <v>60</v>
      </c>
      <c r="B155" s="52" t="s">
        <v>89</v>
      </c>
      <c r="C155" s="53" t="s">
        <v>383</v>
      </c>
      <c r="D155" s="54" t="s">
        <v>145</v>
      </c>
      <c r="E155" s="55">
        <v>0</v>
      </c>
      <c r="F155" s="56">
        <v>30000</v>
      </c>
      <c r="G155" s="55">
        <v>0</v>
      </c>
      <c r="H155" s="56" t="str">
        <f>IF(E155=0,"***",F155/E155)</f>
        <v>***</v>
      </c>
    </row>
    <row r="156" spans="1:8" ht="12.75">
      <c r="A156" s="24" t="s">
        <v>60</v>
      </c>
      <c r="B156" s="57"/>
      <c r="C156" s="58"/>
      <c r="D156" s="59" t="s">
        <v>2008</v>
      </c>
      <c r="E156" s="60"/>
      <c r="F156" s="61">
        <v>30000</v>
      </c>
      <c r="G156" s="60"/>
      <c r="H156" s="61"/>
    </row>
    <row r="157" spans="1:8" ht="12.75">
      <c r="A157" s="24" t="s">
        <v>60</v>
      </c>
      <c r="B157" s="52" t="s">
        <v>90</v>
      </c>
      <c r="C157" s="53" t="s">
        <v>384</v>
      </c>
      <c r="D157" s="54" t="s">
        <v>146</v>
      </c>
      <c r="E157" s="55">
        <v>0</v>
      </c>
      <c r="F157" s="56">
        <v>4000</v>
      </c>
      <c r="G157" s="55">
        <v>0</v>
      </c>
      <c r="H157" s="56" t="str">
        <f>IF(E157=0,"***",F157/E157)</f>
        <v>***</v>
      </c>
    </row>
    <row r="158" spans="1:8" ht="12.75">
      <c r="A158" s="24" t="s">
        <v>60</v>
      </c>
      <c r="B158" s="57"/>
      <c r="C158" s="58"/>
      <c r="D158" s="59" t="s">
        <v>2008</v>
      </c>
      <c r="E158" s="60"/>
      <c r="F158" s="61">
        <v>4000</v>
      </c>
      <c r="G158" s="60"/>
      <c r="H158" s="61"/>
    </row>
    <row r="159" spans="1:8" ht="12.75">
      <c r="A159" s="24" t="s">
        <v>60</v>
      </c>
      <c r="B159" s="52" t="s">
        <v>90</v>
      </c>
      <c r="C159" s="53" t="s">
        <v>385</v>
      </c>
      <c r="D159" s="54" t="s">
        <v>147</v>
      </c>
      <c r="E159" s="55">
        <v>0</v>
      </c>
      <c r="F159" s="56">
        <v>5000</v>
      </c>
      <c r="G159" s="55">
        <v>0</v>
      </c>
      <c r="H159" s="56" t="str">
        <f>IF(E159=0,"***",F159/E159)</f>
        <v>***</v>
      </c>
    </row>
    <row r="160" spans="1:8" ht="12.75">
      <c r="A160" s="24" t="s">
        <v>60</v>
      </c>
      <c r="B160" s="57"/>
      <c r="C160" s="58"/>
      <c r="D160" s="59" t="s">
        <v>2008</v>
      </c>
      <c r="E160" s="60"/>
      <c r="F160" s="61">
        <v>5000</v>
      </c>
      <c r="G160" s="60"/>
      <c r="H160" s="61"/>
    </row>
    <row r="161" spans="1:8" ht="12.75">
      <c r="A161" s="24" t="s">
        <v>60</v>
      </c>
      <c r="B161" s="52" t="s">
        <v>91</v>
      </c>
      <c r="C161" s="53" t="s">
        <v>148</v>
      </c>
      <c r="D161" s="54" t="s">
        <v>149</v>
      </c>
      <c r="E161" s="55">
        <v>0</v>
      </c>
      <c r="F161" s="56">
        <v>19000</v>
      </c>
      <c r="G161" s="55">
        <v>0</v>
      </c>
      <c r="H161" s="56" t="str">
        <f>IF(E161=0,"***",F161/E161)</f>
        <v>***</v>
      </c>
    </row>
    <row r="162" spans="1:8" ht="12.75">
      <c r="A162" s="24" t="s">
        <v>60</v>
      </c>
      <c r="B162" s="57"/>
      <c r="C162" s="58"/>
      <c r="D162" s="59" t="s">
        <v>2008</v>
      </c>
      <c r="E162" s="60"/>
      <c r="F162" s="61">
        <v>19000</v>
      </c>
      <c r="G162" s="60"/>
      <c r="H162" s="61"/>
    </row>
    <row r="163" spans="1:8" ht="12.75">
      <c r="A163" s="24" t="s">
        <v>60</v>
      </c>
      <c r="B163" s="52" t="s">
        <v>97</v>
      </c>
      <c r="C163" s="53" t="s">
        <v>386</v>
      </c>
      <c r="D163" s="54" t="s">
        <v>150</v>
      </c>
      <c r="E163" s="55">
        <v>0</v>
      </c>
      <c r="F163" s="56">
        <v>1000</v>
      </c>
      <c r="G163" s="55">
        <v>0</v>
      </c>
      <c r="H163" s="56" t="str">
        <f>IF(E163=0,"***",F163/E163)</f>
        <v>***</v>
      </c>
    </row>
    <row r="164" spans="1:8" ht="12.75">
      <c r="A164" s="24" t="s">
        <v>60</v>
      </c>
      <c r="B164" s="57"/>
      <c r="C164" s="58"/>
      <c r="D164" s="59" t="s">
        <v>2008</v>
      </c>
      <c r="E164" s="60"/>
      <c r="F164" s="61">
        <v>1000</v>
      </c>
      <c r="G164" s="60"/>
      <c r="H164" s="61"/>
    </row>
    <row r="165" spans="1:8" ht="12.75">
      <c r="A165" s="24" t="s">
        <v>60</v>
      </c>
      <c r="B165" s="52" t="s">
        <v>99</v>
      </c>
      <c r="C165" s="53" t="s">
        <v>387</v>
      </c>
      <c r="D165" s="54" t="s">
        <v>151</v>
      </c>
      <c r="E165" s="55">
        <v>0</v>
      </c>
      <c r="F165" s="56">
        <v>500</v>
      </c>
      <c r="G165" s="55">
        <v>0</v>
      </c>
      <c r="H165" s="56" t="str">
        <f>IF(E165=0,"***",F165/E165)</f>
        <v>***</v>
      </c>
    </row>
    <row r="166" spans="1:8" ht="12.75">
      <c r="A166" s="24" t="s">
        <v>60</v>
      </c>
      <c r="B166" s="57"/>
      <c r="C166" s="58"/>
      <c r="D166" s="59" t="s">
        <v>2008</v>
      </c>
      <c r="E166" s="60"/>
      <c r="F166" s="61">
        <v>500</v>
      </c>
      <c r="G166" s="60"/>
      <c r="H166" s="61"/>
    </row>
    <row r="167" spans="1:8" ht="12.75">
      <c r="A167" s="24" t="s">
        <v>60</v>
      </c>
      <c r="B167" s="52" t="s">
        <v>100</v>
      </c>
      <c r="C167" s="53" t="s">
        <v>388</v>
      </c>
      <c r="D167" s="54" t="s">
        <v>152</v>
      </c>
      <c r="E167" s="55">
        <v>0</v>
      </c>
      <c r="F167" s="56">
        <v>1000</v>
      </c>
      <c r="G167" s="55">
        <v>0</v>
      </c>
      <c r="H167" s="56" t="str">
        <f>IF(E167=0,"***",F167/E167)</f>
        <v>***</v>
      </c>
    </row>
    <row r="168" spans="1:8" ht="12.75">
      <c r="A168" s="24" t="s">
        <v>60</v>
      </c>
      <c r="B168" s="57"/>
      <c r="C168" s="58"/>
      <c r="D168" s="59" t="s">
        <v>2008</v>
      </c>
      <c r="E168" s="60"/>
      <c r="F168" s="61">
        <v>1000</v>
      </c>
      <c r="G168" s="60"/>
      <c r="H168" s="61"/>
    </row>
    <row r="169" spans="1:8" ht="12.75">
      <c r="A169" s="24" t="s">
        <v>60</v>
      </c>
      <c r="B169" s="52" t="s">
        <v>103</v>
      </c>
      <c r="C169" s="53" t="s">
        <v>389</v>
      </c>
      <c r="D169" s="54" t="s">
        <v>153</v>
      </c>
      <c r="E169" s="55">
        <v>0</v>
      </c>
      <c r="F169" s="56">
        <v>2500</v>
      </c>
      <c r="G169" s="55">
        <v>0</v>
      </c>
      <c r="H169" s="56" t="str">
        <f>IF(E169=0,"***",F169/E169)</f>
        <v>***</v>
      </c>
    </row>
    <row r="170" spans="1:8" ht="12.75">
      <c r="A170" s="24" t="s">
        <v>60</v>
      </c>
      <c r="B170" s="57"/>
      <c r="C170" s="58"/>
      <c r="D170" s="59" t="s">
        <v>2008</v>
      </c>
      <c r="E170" s="60"/>
      <c r="F170" s="61">
        <v>2500</v>
      </c>
      <c r="G170" s="60"/>
      <c r="H170" s="61"/>
    </row>
    <row r="171" spans="1:8" ht="12.75">
      <c r="A171" s="24" t="s">
        <v>60</v>
      </c>
      <c r="B171" s="52" t="s">
        <v>104</v>
      </c>
      <c r="C171" s="53" t="s">
        <v>390</v>
      </c>
      <c r="D171" s="54" t="s">
        <v>33</v>
      </c>
      <c r="E171" s="55">
        <v>0</v>
      </c>
      <c r="F171" s="56">
        <v>900</v>
      </c>
      <c r="G171" s="55">
        <v>0</v>
      </c>
      <c r="H171" s="56" t="str">
        <f>IF(E171=0,"***",F171/E171)</f>
        <v>***</v>
      </c>
    </row>
    <row r="172" spans="1:8" ht="12.75">
      <c r="A172" s="24" t="s">
        <v>60</v>
      </c>
      <c r="B172" s="57"/>
      <c r="C172" s="58"/>
      <c r="D172" s="59" t="s">
        <v>2008</v>
      </c>
      <c r="E172" s="60"/>
      <c r="F172" s="61">
        <v>900</v>
      </c>
      <c r="G172" s="60"/>
      <c r="H172" s="61"/>
    </row>
    <row r="173" spans="1:8" ht="12.75">
      <c r="A173" s="24" t="s">
        <v>60</v>
      </c>
      <c r="B173" s="52" t="s">
        <v>105</v>
      </c>
      <c r="C173" s="53" t="s">
        <v>391</v>
      </c>
      <c r="D173" s="54" t="s">
        <v>154</v>
      </c>
      <c r="E173" s="55">
        <v>0</v>
      </c>
      <c r="F173" s="56">
        <v>200</v>
      </c>
      <c r="G173" s="55">
        <v>0</v>
      </c>
      <c r="H173" s="56" t="str">
        <f>IF(E173=0,"***",F173/E173)</f>
        <v>***</v>
      </c>
    </row>
    <row r="174" spans="1:8" ht="12.75">
      <c r="A174" s="24" t="s">
        <v>60</v>
      </c>
      <c r="B174" s="57"/>
      <c r="C174" s="58"/>
      <c r="D174" s="59" t="s">
        <v>2008</v>
      </c>
      <c r="E174" s="60"/>
      <c r="F174" s="61">
        <v>200</v>
      </c>
      <c r="G174" s="60"/>
      <c r="H174" s="61"/>
    </row>
    <row r="175" spans="1:8" ht="12.75">
      <c r="A175" s="24" t="s">
        <v>60</v>
      </c>
      <c r="B175" s="52" t="s">
        <v>106</v>
      </c>
      <c r="C175" s="53" t="s">
        <v>392</v>
      </c>
      <c r="D175" s="54" t="s">
        <v>155</v>
      </c>
      <c r="E175" s="55">
        <v>0</v>
      </c>
      <c r="F175" s="56">
        <v>3100</v>
      </c>
      <c r="G175" s="55">
        <v>0</v>
      </c>
      <c r="H175" s="56" t="str">
        <f>IF(E175=0,"***",F175/E175)</f>
        <v>***</v>
      </c>
    </row>
    <row r="176" spans="1:8" ht="12.75">
      <c r="A176" s="24" t="s">
        <v>60</v>
      </c>
      <c r="B176" s="57"/>
      <c r="C176" s="58"/>
      <c r="D176" s="59" t="s">
        <v>2008</v>
      </c>
      <c r="E176" s="60"/>
      <c r="F176" s="61">
        <v>3100</v>
      </c>
      <c r="G176" s="60"/>
      <c r="H176" s="61"/>
    </row>
    <row r="177" spans="1:8" ht="12.75">
      <c r="A177" s="24" t="s">
        <v>60</v>
      </c>
      <c r="B177" s="52" t="s">
        <v>107</v>
      </c>
      <c r="C177" s="53" t="s">
        <v>393</v>
      </c>
      <c r="D177" s="54" t="s">
        <v>156</v>
      </c>
      <c r="E177" s="55">
        <v>0</v>
      </c>
      <c r="F177" s="56">
        <v>400</v>
      </c>
      <c r="G177" s="55">
        <v>0</v>
      </c>
      <c r="H177" s="56" t="str">
        <f>IF(E177=0,"***",F177/E177)</f>
        <v>***</v>
      </c>
    </row>
    <row r="178" spans="1:8" ht="12.75">
      <c r="A178" s="24" t="s">
        <v>60</v>
      </c>
      <c r="B178" s="57"/>
      <c r="C178" s="58"/>
      <c r="D178" s="59" t="s">
        <v>2008</v>
      </c>
      <c r="E178" s="60"/>
      <c r="F178" s="61">
        <v>400</v>
      </c>
      <c r="G178" s="60"/>
      <c r="H178" s="61"/>
    </row>
    <row r="179" spans="1:8" ht="12.75">
      <c r="A179" s="24" t="s">
        <v>60</v>
      </c>
      <c r="B179" s="52" t="s">
        <v>108</v>
      </c>
      <c r="C179" s="53" t="s">
        <v>394</v>
      </c>
      <c r="D179" s="54" t="s">
        <v>158</v>
      </c>
      <c r="E179" s="55">
        <v>0</v>
      </c>
      <c r="F179" s="56">
        <v>2200</v>
      </c>
      <c r="G179" s="55">
        <v>0</v>
      </c>
      <c r="H179" s="56" t="str">
        <f>IF(E179=0,"***",F179/E179)</f>
        <v>***</v>
      </c>
    </row>
    <row r="180" spans="1:8" ht="12.75">
      <c r="A180" s="24" t="s">
        <v>60</v>
      </c>
      <c r="B180" s="57"/>
      <c r="C180" s="58"/>
      <c r="D180" s="59" t="s">
        <v>2008</v>
      </c>
      <c r="E180" s="60"/>
      <c r="F180" s="61">
        <v>2200</v>
      </c>
      <c r="G180" s="60"/>
      <c r="H180" s="61"/>
    </row>
    <row r="181" spans="1:8" ht="12.75">
      <c r="A181" s="24" t="s">
        <v>60</v>
      </c>
      <c r="B181" s="52" t="s">
        <v>108</v>
      </c>
      <c r="C181" s="53" t="s">
        <v>395</v>
      </c>
      <c r="D181" s="54" t="s">
        <v>157</v>
      </c>
      <c r="E181" s="55">
        <v>0</v>
      </c>
      <c r="F181" s="56">
        <v>400</v>
      </c>
      <c r="G181" s="55">
        <v>0</v>
      </c>
      <c r="H181" s="56" t="str">
        <f>IF(E181=0,"***",F181/E181)</f>
        <v>***</v>
      </c>
    </row>
    <row r="182" spans="1:8" ht="12.75">
      <c r="A182" s="24" t="s">
        <v>60</v>
      </c>
      <c r="B182" s="57"/>
      <c r="C182" s="58"/>
      <c r="D182" s="59" t="s">
        <v>2008</v>
      </c>
      <c r="E182" s="60"/>
      <c r="F182" s="61">
        <v>400</v>
      </c>
      <c r="G182" s="60"/>
      <c r="H182" s="61"/>
    </row>
    <row r="183" spans="1:8" ht="12.75">
      <c r="A183" s="24" t="s">
        <v>60</v>
      </c>
      <c r="B183" s="52" t="s">
        <v>109</v>
      </c>
      <c r="C183" s="53" t="s">
        <v>396</v>
      </c>
      <c r="D183" s="54" t="s">
        <v>159</v>
      </c>
      <c r="E183" s="55">
        <v>0</v>
      </c>
      <c r="F183" s="56">
        <v>10000</v>
      </c>
      <c r="G183" s="55">
        <v>0</v>
      </c>
      <c r="H183" s="56" t="str">
        <f>IF(E183=0,"***",F183/E183)</f>
        <v>***</v>
      </c>
    </row>
    <row r="184" spans="1:8" ht="12.75">
      <c r="A184" s="24" t="s">
        <v>60</v>
      </c>
      <c r="B184" s="57"/>
      <c r="C184" s="58"/>
      <c r="D184" s="59" t="s">
        <v>2008</v>
      </c>
      <c r="E184" s="60"/>
      <c r="F184" s="61">
        <v>10000</v>
      </c>
      <c r="G184" s="60"/>
      <c r="H184" s="61"/>
    </row>
    <row r="185" spans="1:8" ht="12.75">
      <c r="A185" s="24" t="s">
        <v>60</v>
      </c>
      <c r="B185" s="52" t="s">
        <v>109</v>
      </c>
      <c r="C185" s="53" t="s">
        <v>397</v>
      </c>
      <c r="D185" s="54" t="s">
        <v>160</v>
      </c>
      <c r="E185" s="55">
        <v>0</v>
      </c>
      <c r="F185" s="56">
        <v>3000</v>
      </c>
      <c r="G185" s="55">
        <v>0</v>
      </c>
      <c r="H185" s="56" t="str">
        <f>IF(E185=0,"***",F185/E185)</f>
        <v>***</v>
      </c>
    </row>
    <row r="186" spans="1:8" ht="12.75">
      <c r="A186" s="24" t="s">
        <v>60</v>
      </c>
      <c r="B186" s="57"/>
      <c r="C186" s="58"/>
      <c r="D186" s="59" t="s">
        <v>2008</v>
      </c>
      <c r="E186" s="60"/>
      <c r="F186" s="61">
        <v>3000</v>
      </c>
      <c r="G186" s="60"/>
      <c r="H186" s="61"/>
    </row>
    <row r="187" spans="1:8" ht="12.75">
      <c r="A187" s="24" t="s">
        <v>60</v>
      </c>
      <c r="B187" s="52" t="s">
        <v>2015</v>
      </c>
      <c r="C187" s="53" t="s">
        <v>162</v>
      </c>
      <c r="D187" s="54" t="s">
        <v>163</v>
      </c>
      <c r="E187" s="55">
        <v>0</v>
      </c>
      <c r="F187" s="56">
        <v>3000</v>
      </c>
      <c r="G187" s="55">
        <v>0</v>
      </c>
      <c r="H187" s="56" t="str">
        <f>IF(E187=0,"***",F187/E187)</f>
        <v>***</v>
      </c>
    </row>
    <row r="188" spans="1:8" ht="12.75">
      <c r="A188" s="24" t="s">
        <v>60</v>
      </c>
      <c r="B188" s="57"/>
      <c r="C188" s="58"/>
      <c r="D188" s="59" t="s">
        <v>2008</v>
      </c>
      <c r="E188" s="60"/>
      <c r="F188" s="61">
        <v>3000</v>
      </c>
      <c r="G188" s="60"/>
      <c r="H188" s="61"/>
    </row>
    <row r="189" spans="1:8" ht="12.75">
      <c r="A189" s="24" t="s">
        <v>60</v>
      </c>
      <c r="B189" s="52" t="s">
        <v>2015</v>
      </c>
      <c r="C189" s="53" t="s">
        <v>164</v>
      </c>
      <c r="D189" s="54" t="s">
        <v>165</v>
      </c>
      <c r="E189" s="55">
        <v>0</v>
      </c>
      <c r="F189" s="56">
        <v>16457</v>
      </c>
      <c r="G189" s="55">
        <v>0</v>
      </c>
      <c r="H189" s="56" t="str">
        <f>IF(E189=0,"***",F189/E189)</f>
        <v>***</v>
      </c>
    </row>
    <row r="190" spans="1:8" ht="12.75">
      <c r="A190" s="24" t="s">
        <v>60</v>
      </c>
      <c r="B190" s="57"/>
      <c r="C190" s="58"/>
      <c r="D190" s="59" t="s">
        <v>2008</v>
      </c>
      <c r="E190" s="60"/>
      <c r="F190" s="61">
        <v>16457</v>
      </c>
      <c r="G190" s="60"/>
      <c r="H190" s="61"/>
    </row>
    <row r="191" spans="1:8" ht="12.75">
      <c r="A191" s="24" t="s">
        <v>60</v>
      </c>
      <c r="B191" s="52" t="s">
        <v>2015</v>
      </c>
      <c r="C191" s="53" t="s">
        <v>166</v>
      </c>
      <c r="D191" s="54" t="s">
        <v>167</v>
      </c>
      <c r="E191" s="55">
        <v>0</v>
      </c>
      <c r="F191" s="56">
        <v>23706</v>
      </c>
      <c r="G191" s="55">
        <v>0</v>
      </c>
      <c r="H191" s="56" t="str">
        <f>IF(E191=0,"***",F191/E191)</f>
        <v>***</v>
      </c>
    </row>
    <row r="192" spans="1:8" ht="12.75">
      <c r="A192" s="24" t="s">
        <v>60</v>
      </c>
      <c r="B192" s="57"/>
      <c r="C192" s="58"/>
      <c r="D192" s="59" t="s">
        <v>2008</v>
      </c>
      <c r="E192" s="60"/>
      <c r="F192" s="61">
        <v>23706</v>
      </c>
      <c r="G192" s="60"/>
      <c r="H192" s="61"/>
    </row>
    <row r="193" spans="1:8" ht="12.75">
      <c r="A193" s="24" t="s">
        <v>60</v>
      </c>
      <c r="B193" s="52" t="s">
        <v>2015</v>
      </c>
      <c r="C193" s="53" t="s">
        <v>398</v>
      </c>
      <c r="D193" s="54" t="s">
        <v>161</v>
      </c>
      <c r="E193" s="55">
        <v>0</v>
      </c>
      <c r="F193" s="56">
        <v>15000</v>
      </c>
      <c r="G193" s="55">
        <v>0</v>
      </c>
      <c r="H193" s="56" t="str">
        <f>IF(E193=0,"***",F193/E193)</f>
        <v>***</v>
      </c>
    </row>
    <row r="194" spans="1:8" ht="12.75">
      <c r="A194" s="24" t="s">
        <v>60</v>
      </c>
      <c r="B194" s="57"/>
      <c r="C194" s="58"/>
      <c r="D194" s="59" t="s">
        <v>2008</v>
      </c>
      <c r="E194" s="60"/>
      <c r="F194" s="61">
        <v>15000</v>
      </c>
      <c r="G194" s="60"/>
      <c r="H194" s="61"/>
    </row>
    <row r="195" spans="1:8" ht="12.75">
      <c r="A195" s="24" t="s">
        <v>60</v>
      </c>
      <c r="B195" s="52" t="s">
        <v>2111</v>
      </c>
      <c r="C195" s="53" t="s">
        <v>215</v>
      </c>
      <c r="D195" s="54" t="s">
        <v>216</v>
      </c>
      <c r="E195" s="55">
        <v>0</v>
      </c>
      <c r="F195" s="56">
        <v>30000</v>
      </c>
      <c r="G195" s="55">
        <v>0</v>
      </c>
      <c r="H195" s="56" t="str">
        <f>IF(E195=0,"***",F195/E195)</f>
        <v>***</v>
      </c>
    </row>
    <row r="196" spans="1:8" ht="12.75">
      <c r="A196" s="24" t="s">
        <v>60</v>
      </c>
      <c r="B196" s="57"/>
      <c r="C196" s="58"/>
      <c r="D196" s="59" t="s">
        <v>2008</v>
      </c>
      <c r="E196" s="60"/>
      <c r="F196" s="61">
        <v>30000</v>
      </c>
      <c r="G196" s="60"/>
      <c r="H196" s="61"/>
    </row>
    <row r="197" spans="1:8" ht="12.75">
      <c r="A197" s="24" t="s">
        <v>60</v>
      </c>
      <c r="B197" s="52" t="s">
        <v>2111</v>
      </c>
      <c r="C197" s="53" t="s">
        <v>399</v>
      </c>
      <c r="D197" s="54" t="s">
        <v>214</v>
      </c>
      <c r="E197" s="55">
        <v>0</v>
      </c>
      <c r="F197" s="56">
        <v>10000</v>
      </c>
      <c r="G197" s="55">
        <v>0</v>
      </c>
      <c r="H197" s="56" t="str">
        <f>IF(E197=0,"***",F197/E197)</f>
        <v>***</v>
      </c>
    </row>
    <row r="198" spans="1:8" ht="12.75">
      <c r="A198" s="24" t="s">
        <v>60</v>
      </c>
      <c r="B198" s="57"/>
      <c r="C198" s="58"/>
      <c r="D198" s="59" t="s">
        <v>2008</v>
      </c>
      <c r="E198" s="60"/>
      <c r="F198" s="61">
        <v>10000</v>
      </c>
      <c r="G198" s="60"/>
      <c r="H198" s="61"/>
    </row>
    <row r="199" spans="1:8" ht="12.75">
      <c r="A199" s="24" t="s">
        <v>60</v>
      </c>
      <c r="B199" s="52" t="s">
        <v>2111</v>
      </c>
      <c r="C199" s="53" t="s">
        <v>400</v>
      </c>
      <c r="D199" s="54" t="s">
        <v>168</v>
      </c>
      <c r="E199" s="55">
        <v>0</v>
      </c>
      <c r="F199" s="56">
        <v>3000</v>
      </c>
      <c r="G199" s="55">
        <v>0</v>
      </c>
      <c r="H199" s="56" t="str">
        <f>IF(E199=0,"***",F199/E199)</f>
        <v>***</v>
      </c>
    </row>
    <row r="200" spans="1:8" ht="12.75">
      <c r="A200" s="24" t="s">
        <v>60</v>
      </c>
      <c r="B200" s="57"/>
      <c r="C200" s="58"/>
      <c r="D200" s="59" t="s">
        <v>2008</v>
      </c>
      <c r="E200" s="60"/>
      <c r="F200" s="61">
        <v>3000</v>
      </c>
      <c r="G200" s="60"/>
      <c r="H200" s="61"/>
    </row>
    <row r="201" spans="1:8" ht="12.75">
      <c r="A201" s="24" t="s">
        <v>60</v>
      </c>
      <c r="B201" s="52" t="s">
        <v>2094</v>
      </c>
      <c r="C201" s="53" t="s">
        <v>217</v>
      </c>
      <c r="D201" s="54" t="s">
        <v>218</v>
      </c>
      <c r="E201" s="55">
        <v>0</v>
      </c>
      <c r="F201" s="56">
        <v>60000</v>
      </c>
      <c r="G201" s="55">
        <v>0</v>
      </c>
      <c r="H201" s="56" t="str">
        <f>IF(E201=0,"***",F201/E201)</f>
        <v>***</v>
      </c>
    </row>
    <row r="202" spans="1:8" ht="13.5" thickBot="1">
      <c r="A202" s="24" t="s">
        <v>60</v>
      </c>
      <c r="B202" s="57"/>
      <c r="C202" s="58"/>
      <c r="D202" s="59" t="s">
        <v>2008</v>
      </c>
      <c r="E202" s="60"/>
      <c r="F202" s="61">
        <v>60000</v>
      </c>
      <c r="G202" s="60"/>
      <c r="H202" s="61"/>
    </row>
    <row r="203" spans="1:8" ht="13.5" thickBot="1">
      <c r="A203" s="24" t="s">
        <v>60</v>
      </c>
      <c r="B203" s="47" t="s">
        <v>2112</v>
      </c>
      <c r="C203" s="48"/>
      <c r="D203" s="49"/>
      <c r="E203" s="50"/>
      <c r="F203" s="51">
        <v>253763</v>
      </c>
      <c r="G203" s="50"/>
      <c r="H203" s="51"/>
    </row>
    <row r="204" spans="1:8" ht="13.5" thickBot="1">
      <c r="A204" s="24" t="s">
        <v>60</v>
      </c>
      <c r="B204" s="32"/>
      <c r="C204" s="33"/>
      <c r="D204" s="34" t="s">
        <v>2036</v>
      </c>
      <c r="E204" s="62">
        <v>0</v>
      </c>
      <c r="F204" s="63">
        <f>SUM(F128:F203)/3</f>
        <v>350000</v>
      </c>
      <c r="G204" s="62">
        <v>0</v>
      </c>
      <c r="H204" s="64" t="str">
        <f>IF(E204=0,"***",F204/E204)</f>
        <v>***</v>
      </c>
    </row>
    <row r="205" spans="1:8" ht="13.5" thickBot="1">
      <c r="A205" s="24" t="s">
        <v>60</v>
      </c>
      <c r="C205" s="30"/>
      <c r="E205" s="31"/>
      <c r="F205" s="31"/>
      <c r="G205" s="31"/>
      <c r="H205" s="31"/>
    </row>
    <row r="206" spans="1:8" ht="13.5" thickBot="1">
      <c r="A206" s="24" t="s">
        <v>60</v>
      </c>
      <c r="B206" s="32"/>
      <c r="C206" s="33"/>
      <c r="D206" s="34" t="s">
        <v>2037</v>
      </c>
      <c r="E206" s="62">
        <f>E$123+E$204</f>
        <v>0</v>
      </c>
      <c r="F206" s="63">
        <f>F$123+F$204</f>
        <v>1455674</v>
      </c>
      <c r="G206" s="62"/>
      <c r="H206" s="64" t="str">
        <f>IF(E206=0,"***",F206/E206)</f>
        <v>***</v>
      </c>
    </row>
    <row r="207" spans="1:8" ht="13.5" thickBot="1">
      <c r="A207" s="24" t="s">
        <v>60</v>
      </c>
      <c r="C207" s="30"/>
      <c r="E207" s="31"/>
      <c r="F207" s="31"/>
      <c r="G207" s="31"/>
      <c r="H207" s="31"/>
    </row>
    <row r="208" spans="1:8" ht="13.5" thickBot="1">
      <c r="A208" s="24" t="s">
        <v>60</v>
      </c>
      <c r="B208" s="32"/>
      <c r="C208" s="33"/>
      <c r="D208" s="34" t="s">
        <v>2038</v>
      </c>
      <c r="E208" s="35"/>
      <c r="F208" s="36"/>
      <c r="G208" s="35"/>
      <c r="H208" s="36"/>
    </row>
    <row r="209" spans="1:8" ht="34.5" customHeight="1">
      <c r="A209" s="24" t="s">
        <v>60</v>
      </c>
      <c r="B209" s="37" t="s">
        <v>1971</v>
      </c>
      <c r="C209" s="38" t="s">
        <v>1832</v>
      </c>
      <c r="D209" s="39" t="s">
        <v>1972</v>
      </c>
      <c r="E209" s="40" t="s">
        <v>1973</v>
      </c>
      <c r="F209" s="41" t="s">
        <v>1974</v>
      </c>
      <c r="G209" s="40" t="s">
        <v>1975</v>
      </c>
      <c r="H209" s="41" t="s">
        <v>1976</v>
      </c>
    </row>
    <row r="210" spans="1:8" ht="13.5" customHeight="1" thickBot="1">
      <c r="A210" s="24" t="s">
        <v>60</v>
      </c>
      <c r="B210" s="42"/>
      <c r="C210" s="43"/>
      <c r="D210" s="44" t="s">
        <v>1977</v>
      </c>
      <c r="E210" s="45"/>
      <c r="F210" s="46"/>
      <c r="G210" s="45"/>
      <c r="H210" s="46"/>
    </row>
    <row r="211" spans="1:8" ht="13.5" thickBot="1">
      <c r="A211" s="24" t="s">
        <v>60</v>
      </c>
      <c r="B211" s="32"/>
      <c r="C211" s="33"/>
      <c r="D211" s="34" t="s">
        <v>2039</v>
      </c>
      <c r="E211" s="62">
        <v>0</v>
      </c>
      <c r="F211" s="63">
        <v>0</v>
      </c>
      <c r="G211" s="62">
        <f>F211-E211</f>
        <v>0</v>
      </c>
      <c r="H211" s="64" t="str">
        <f>IF(E211=0,"***",F211/E211)</f>
        <v>***</v>
      </c>
    </row>
    <row r="212" spans="1:8" ht="12.75">
      <c r="A212" s="24" t="s">
        <v>60</v>
      </c>
      <c r="C212" s="30"/>
      <c r="E212" s="31"/>
      <c r="F212" s="31"/>
      <c r="G212" s="31"/>
      <c r="H212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H128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649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32"/>
      <c r="C12" s="33"/>
      <c r="D12" s="34" t="s">
        <v>1982</v>
      </c>
      <c r="E12" s="62">
        <v>0</v>
      </c>
      <c r="F12" s="63">
        <v>0</v>
      </c>
      <c r="G12" s="62">
        <f>F12-E12</f>
        <v>0</v>
      </c>
      <c r="H12" s="64" t="str">
        <f>IF(E12=0,"***",F12/E12)</f>
        <v>***</v>
      </c>
    </row>
    <row r="13" spans="1:8" ht="13.5" thickBot="1">
      <c r="A13" s="24" t="s">
        <v>60</v>
      </c>
      <c r="C13" s="30"/>
      <c r="E13" s="31"/>
      <c r="F13" s="31"/>
      <c r="G13" s="31"/>
      <c r="H13" s="31"/>
    </row>
    <row r="14" spans="1:8" ht="13.5" thickBot="1">
      <c r="A14" s="24" t="s">
        <v>60</v>
      </c>
      <c r="B14" s="32"/>
      <c r="C14" s="33"/>
      <c r="D14" s="34" t="s">
        <v>1983</v>
      </c>
      <c r="E14" s="35"/>
      <c r="F14" s="36"/>
      <c r="G14" s="35"/>
      <c r="H14" s="36"/>
    </row>
    <row r="15" spans="1:8" ht="34.5" customHeight="1">
      <c r="A15" s="24" t="s">
        <v>60</v>
      </c>
      <c r="B15" s="37" t="s">
        <v>1971</v>
      </c>
      <c r="C15" s="38" t="s">
        <v>1984</v>
      </c>
      <c r="D15" s="39" t="s">
        <v>1972</v>
      </c>
      <c r="E15" s="40" t="s">
        <v>1973</v>
      </c>
      <c r="F15" s="41" t="s">
        <v>1974</v>
      </c>
      <c r="G15" s="40" t="s">
        <v>1975</v>
      </c>
      <c r="H15" s="41" t="s">
        <v>1976</v>
      </c>
    </row>
    <row r="16" spans="1:8" ht="13.5" customHeight="1" thickBot="1">
      <c r="A16" s="24" t="s">
        <v>60</v>
      </c>
      <c r="B16" s="42"/>
      <c r="C16" s="43"/>
      <c r="D16" s="44" t="s">
        <v>1977</v>
      </c>
      <c r="E16" s="45"/>
      <c r="F16" s="46"/>
      <c r="G16" s="45"/>
      <c r="H16" s="46"/>
    </row>
    <row r="17" spans="1:8" ht="13.5" thickBot="1">
      <c r="A17" s="24" t="s">
        <v>60</v>
      </c>
      <c r="B17" s="47" t="s">
        <v>2041</v>
      </c>
      <c r="C17" s="48"/>
      <c r="D17" s="49"/>
      <c r="E17" s="50"/>
      <c r="F17" s="51"/>
      <c r="G17" s="50"/>
      <c r="H17" s="51"/>
    </row>
    <row r="18" spans="1:8" ht="12.75">
      <c r="A18" s="24" t="s">
        <v>60</v>
      </c>
      <c r="B18" s="52"/>
      <c r="C18" s="53" t="s">
        <v>651</v>
      </c>
      <c r="D18" s="54" t="s">
        <v>652</v>
      </c>
      <c r="E18" s="55">
        <v>0</v>
      </c>
      <c r="F18" s="56">
        <v>140000</v>
      </c>
      <c r="G18" s="55">
        <f>F18-E18</f>
        <v>140000</v>
      </c>
      <c r="H18" s="56" t="str">
        <f>IF(E18=0,"***",F18/E18)</f>
        <v>***</v>
      </c>
    </row>
    <row r="19" spans="1:8" ht="13.5" thickBot="1">
      <c r="A19" s="24" t="s">
        <v>60</v>
      </c>
      <c r="B19" s="57"/>
      <c r="C19" s="58"/>
      <c r="D19" s="59" t="s">
        <v>1980</v>
      </c>
      <c r="E19" s="60"/>
      <c r="F19" s="61">
        <v>140000</v>
      </c>
      <c r="G19" s="60"/>
      <c r="H19" s="61"/>
    </row>
    <row r="20" spans="1:8" ht="13.5" thickBot="1">
      <c r="A20" s="24" t="s">
        <v>60</v>
      </c>
      <c r="B20" s="47" t="s">
        <v>2071</v>
      </c>
      <c r="C20" s="48"/>
      <c r="D20" s="49"/>
      <c r="E20" s="50"/>
      <c r="F20" s="51">
        <v>140000</v>
      </c>
      <c r="G20" s="50"/>
      <c r="H20" s="51"/>
    </row>
    <row r="21" spans="1:8" ht="13.5" thickBot="1">
      <c r="A21" s="24" t="s">
        <v>60</v>
      </c>
      <c r="B21" s="47" t="s">
        <v>2102</v>
      </c>
      <c r="C21" s="48"/>
      <c r="D21" s="49"/>
      <c r="E21" s="50"/>
      <c r="F21" s="51"/>
      <c r="G21" s="50"/>
      <c r="H21" s="51"/>
    </row>
    <row r="22" spans="1:8" ht="12.75">
      <c r="A22" s="24" t="s">
        <v>60</v>
      </c>
      <c r="B22" s="52" t="s">
        <v>653</v>
      </c>
      <c r="C22" s="53" t="s">
        <v>654</v>
      </c>
      <c r="D22" s="54" t="s">
        <v>655</v>
      </c>
      <c r="E22" s="55">
        <v>0</v>
      </c>
      <c r="F22" s="56">
        <v>28125</v>
      </c>
      <c r="G22" s="55">
        <f>F22-E22</f>
        <v>28125</v>
      </c>
      <c r="H22" s="56" t="str">
        <f>IF(E22=0,"***",F22/E22)</f>
        <v>***</v>
      </c>
    </row>
    <row r="23" spans="1:8" ht="12.75">
      <c r="A23" s="24" t="s">
        <v>60</v>
      </c>
      <c r="B23" s="57"/>
      <c r="C23" s="58"/>
      <c r="D23" s="59" t="s">
        <v>1980</v>
      </c>
      <c r="E23" s="60"/>
      <c r="F23" s="61">
        <v>28125</v>
      </c>
      <c r="G23" s="60"/>
      <c r="H23" s="61"/>
    </row>
    <row r="24" spans="1:8" ht="12.75">
      <c r="A24" s="24" t="s">
        <v>60</v>
      </c>
      <c r="B24" s="52" t="s">
        <v>656</v>
      </c>
      <c r="C24" s="53" t="s">
        <v>654</v>
      </c>
      <c r="D24" s="54" t="s">
        <v>655</v>
      </c>
      <c r="E24" s="55">
        <v>0</v>
      </c>
      <c r="F24" s="56">
        <v>61482</v>
      </c>
      <c r="G24" s="55">
        <f>F24-E24</f>
        <v>61482</v>
      </c>
      <c r="H24" s="56" t="str">
        <f>IF(E24=0,"***",F24/E24)</f>
        <v>***</v>
      </c>
    </row>
    <row r="25" spans="1:8" ht="12.75">
      <c r="A25" s="24" t="s">
        <v>60</v>
      </c>
      <c r="B25" s="57"/>
      <c r="C25" s="58"/>
      <c r="D25" s="59" t="s">
        <v>1980</v>
      </c>
      <c r="E25" s="60"/>
      <c r="F25" s="61">
        <v>61482</v>
      </c>
      <c r="G25" s="60"/>
      <c r="H25" s="61"/>
    </row>
    <row r="26" spans="1:8" ht="12.75">
      <c r="A26" s="24" t="s">
        <v>60</v>
      </c>
      <c r="B26" s="52" t="s">
        <v>657</v>
      </c>
      <c r="C26" s="53" t="s">
        <v>654</v>
      </c>
      <c r="D26" s="54" t="s">
        <v>655</v>
      </c>
      <c r="E26" s="55">
        <v>0</v>
      </c>
      <c r="F26" s="56">
        <v>19582</v>
      </c>
      <c r="G26" s="55">
        <f>F26-E26</f>
        <v>19582</v>
      </c>
      <c r="H26" s="56" t="str">
        <f>IF(E26=0,"***",F26/E26)</f>
        <v>***</v>
      </c>
    </row>
    <row r="27" spans="1:8" ht="12.75">
      <c r="A27" s="24" t="s">
        <v>60</v>
      </c>
      <c r="B27" s="57"/>
      <c r="C27" s="58"/>
      <c r="D27" s="59" t="s">
        <v>1980</v>
      </c>
      <c r="E27" s="60"/>
      <c r="F27" s="61">
        <v>19582</v>
      </c>
      <c r="G27" s="60"/>
      <c r="H27" s="61"/>
    </row>
    <row r="28" spans="1:8" ht="12.75">
      <c r="A28" s="24" t="s">
        <v>60</v>
      </c>
      <c r="B28" s="52" t="s">
        <v>658</v>
      </c>
      <c r="C28" s="53" t="s">
        <v>654</v>
      </c>
      <c r="D28" s="54" t="s">
        <v>655</v>
      </c>
      <c r="E28" s="55">
        <v>0</v>
      </c>
      <c r="F28" s="56">
        <v>22369</v>
      </c>
      <c r="G28" s="55">
        <f>F28-E28</f>
        <v>22369</v>
      </c>
      <c r="H28" s="56" t="str">
        <f>IF(E28=0,"***",F28/E28)</f>
        <v>***</v>
      </c>
    </row>
    <row r="29" spans="1:8" ht="12.75">
      <c r="A29" s="24" t="s">
        <v>60</v>
      </c>
      <c r="B29" s="57"/>
      <c r="C29" s="58"/>
      <c r="D29" s="59" t="s">
        <v>1980</v>
      </c>
      <c r="E29" s="60"/>
      <c r="F29" s="61">
        <v>22369</v>
      </c>
      <c r="G29" s="60"/>
      <c r="H29" s="61"/>
    </row>
    <row r="30" spans="1:8" ht="12.75">
      <c r="A30" s="24" t="s">
        <v>60</v>
      </c>
      <c r="B30" s="52" t="s">
        <v>659</v>
      </c>
      <c r="C30" s="53" t="s">
        <v>654</v>
      </c>
      <c r="D30" s="54" t="s">
        <v>655</v>
      </c>
      <c r="E30" s="55">
        <v>0</v>
      </c>
      <c r="F30" s="56">
        <v>12163</v>
      </c>
      <c r="G30" s="55">
        <f>F30-E30</f>
        <v>12163</v>
      </c>
      <c r="H30" s="56" t="str">
        <f>IF(E30=0,"***",F30/E30)</f>
        <v>***</v>
      </c>
    </row>
    <row r="31" spans="1:8" ht="12.75">
      <c r="A31" s="24" t="s">
        <v>60</v>
      </c>
      <c r="B31" s="57"/>
      <c r="C31" s="58"/>
      <c r="D31" s="59" t="s">
        <v>1980</v>
      </c>
      <c r="E31" s="60"/>
      <c r="F31" s="61">
        <v>12163</v>
      </c>
      <c r="G31" s="60"/>
      <c r="H31" s="61"/>
    </row>
    <row r="32" spans="1:8" ht="12.75">
      <c r="A32" s="24" t="s">
        <v>60</v>
      </c>
      <c r="B32" s="52" t="s">
        <v>660</v>
      </c>
      <c r="C32" s="53" t="s">
        <v>654</v>
      </c>
      <c r="D32" s="54" t="s">
        <v>655</v>
      </c>
      <c r="E32" s="55">
        <v>0</v>
      </c>
      <c r="F32" s="56">
        <v>38137</v>
      </c>
      <c r="G32" s="55">
        <f>F32-E32</f>
        <v>38137</v>
      </c>
      <c r="H32" s="56" t="str">
        <f>IF(E32=0,"***",F32/E32)</f>
        <v>***</v>
      </c>
    </row>
    <row r="33" spans="1:8" ht="12.75">
      <c r="A33" s="24" t="s">
        <v>60</v>
      </c>
      <c r="B33" s="57"/>
      <c r="C33" s="58"/>
      <c r="D33" s="59" t="s">
        <v>1980</v>
      </c>
      <c r="E33" s="60"/>
      <c r="F33" s="61">
        <v>38137</v>
      </c>
      <c r="G33" s="60"/>
      <c r="H33" s="61"/>
    </row>
    <row r="34" spans="1:8" ht="12.75">
      <c r="A34" s="24" t="s">
        <v>60</v>
      </c>
      <c r="B34" s="52" t="s">
        <v>661</v>
      </c>
      <c r="C34" s="53" t="s">
        <v>662</v>
      </c>
      <c r="D34" s="54" t="s">
        <v>663</v>
      </c>
      <c r="E34" s="55">
        <v>0</v>
      </c>
      <c r="F34" s="56">
        <v>59300</v>
      </c>
      <c r="G34" s="55">
        <f>F34-E34</f>
        <v>59300</v>
      </c>
      <c r="H34" s="56" t="str">
        <f>IF(E34=0,"***",F34/E34)</f>
        <v>***</v>
      </c>
    </row>
    <row r="35" spans="1:8" ht="12.75">
      <c r="A35" s="24" t="s">
        <v>60</v>
      </c>
      <c r="B35" s="57"/>
      <c r="C35" s="58"/>
      <c r="D35" s="59" t="s">
        <v>1980</v>
      </c>
      <c r="E35" s="60"/>
      <c r="F35" s="61">
        <v>59300</v>
      </c>
      <c r="G35" s="60"/>
      <c r="H35" s="61"/>
    </row>
    <row r="36" spans="1:8" ht="12.75">
      <c r="A36" s="24" t="s">
        <v>60</v>
      </c>
      <c r="B36" s="52" t="s">
        <v>664</v>
      </c>
      <c r="C36" s="53" t="s">
        <v>654</v>
      </c>
      <c r="D36" s="54" t="s">
        <v>655</v>
      </c>
      <c r="E36" s="55">
        <v>0</v>
      </c>
      <c r="F36" s="56">
        <v>65383</v>
      </c>
      <c r="G36" s="55">
        <f>F36-E36</f>
        <v>65383</v>
      </c>
      <c r="H36" s="56" t="str">
        <f>IF(E36=0,"***",F36/E36)</f>
        <v>***</v>
      </c>
    </row>
    <row r="37" spans="1:8" ht="12.75">
      <c r="A37" s="24" t="s">
        <v>60</v>
      </c>
      <c r="B37" s="57"/>
      <c r="C37" s="58"/>
      <c r="D37" s="59" t="s">
        <v>1980</v>
      </c>
      <c r="E37" s="60"/>
      <c r="F37" s="61">
        <v>65383</v>
      </c>
      <c r="G37" s="60"/>
      <c r="H37" s="61"/>
    </row>
    <row r="38" spans="1:8" ht="12.75">
      <c r="A38" s="24" t="s">
        <v>60</v>
      </c>
      <c r="B38" s="52" t="s">
        <v>665</v>
      </c>
      <c r="C38" s="53" t="s">
        <v>666</v>
      </c>
      <c r="D38" s="54" t="s">
        <v>667</v>
      </c>
      <c r="E38" s="55">
        <v>0</v>
      </c>
      <c r="F38" s="56">
        <v>23590</v>
      </c>
      <c r="G38" s="55">
        <f>F38-E38</f>
        <v>23590</v>
      </c>
      <c r="H38" s="56" t="str">
        <f>IF(E38=0,"***",F38/E38)</f>
        <v>***</v>
      </c>
    </row>
    <row r="39" spans="1:8" ht="12.75">
      <c r="A39" s="24" t="s">
        <v>60</v>
      </c>
      <c r="B39" s="57"/>
      <c r="C39" s="58"/>
      <c r="D39" s="59" t="s">
        <v>1980</v>
      </c>
      <c r="E39" s="60"/>
      <c r="F39" s="61">
        <v>23590</v>
      </c>
      <c r="G39" s="60"/>
      <c r="H39" s="61"/>
    </row>
    <row r="40" spans="1:8" ht="12.75">
      <c r="A40" s="24" t="s">
        <v>60</v>
      </c>
      <c r="B40" s="52" t="s">
        <v>2015</v>
      </c>
      <c r="C40" s="53" t="s">
        <v>668</v>
      </c>
      <c r="D40" s="54" t="s">
        <v>669</v>
      </c>
      <c r="E40" s="55">
        <v>0</v>
      </c>
      <c r="F40" s="56">
        <v>163100</v>
      </c>
      <c r="G40" s="55">
        <f>F40-E40</f>
        <v>163100</v>
      </c>
      <c r="H40" s="56" t="str">
        <f>IF(E40=0,"***",F40/E40)</f>
        <v>***</v>
      </c>
    </row>
    <row r="41" spans="1:8" ht="12.75">
      <c r="A41" s="24" t="s">
        <v>60</v>
      </c>
      <c r="B41" s="57"/>
      <c r="C41" s="58"/>
      <c r="D41" s="59" t="s">
        <v>1980</v>
      </c>
      <c r="E41" s="60"/>
      <c r="F41" s="61">
        <v>163100</v>
      </c>
      <c r="G41" s="60"/>
      <c r="H41" s="61"/>
    </row>
    <row r="42" spans="1:8" ht="12.75">
      <c r="A42" s="24" t="s">
        <v>60</v>
      </c>
      <c r="B42" s="52" t="s">
        <v>670</v>
      </c>
      <c r="C42" s="53" t="s">
        <v>662</v>
      </c>
      <c r="D42" s="54" t="s">
        <v>663</v>
      </c>
      <c r="E42" s="55">
        <v>0</v>
      </c>
      <c r="F42" s="56">
        <v>60031</v>
      </c>
      <c r="G42" s="55">
        <f>F42-E42</f>
        <v>60031</v>
      </c>
      <c r="H42" s="56" t="str">
        <f>IF(E42=0,"***",F42/E42)</f>
        <v>***</v>
      </c>
    </row>
    <row r="43" spans="1:8" ht="12.75">
      <c r="A43" s="24" t="s">
        <v>60</v>
      </c>
      <c r="B43" s="57"/>
      <c r="C43" s="58"/>
      <c r="D43" s="59" t="s">
        <v>1980</v>
      </c>
      <c r="E43" s="60"/>
      <c r="F43" s="61">
        <v>60031</v>
      </c>
      <c r="G43" s="60"/>
      <c r="H43" s="61"/>
    </row>
    <row r="44" spans="1:8" ht="12.75">
      <c r="A44" s="24" t="s">
        <v>60</v>
      </c>
      <c r="B44" s="52" t="s">
        <v>671</v>
      </c>
      <c r="C44" s="53" t="s">
        <v>654</v>
      </c>
      <c r="D44" s="54" t="s">
        <v>655</v>
      </c>
      <c r="E44" s="55">
        <v>0</v>
      </c>
      <c r="F44" s="56">
        <v>51440</v>
      </c>
      <c r="G44" s="55">
        <f>F44-E44</f>
        <v>51440</v>
      </c>
      <c r="H44" s="56" t="str">
        <f>IF(E44=0,"***",F44/E44)</f>
        <v>***</v>
      </c>
    </row>
    <row r="45" spans="1:8" ht="12.75">
      <c r="A45" s="24" t="s">
        <v>60</v>
      </c>
      <c r="B45" s="57"/>
      <c r="C45" s="58"/>
      <c r="D45" s="59" t="s">
        <v>1980</v>
      </c>
      <c r="E45" s="60"/>
      <c r="F45" s="61">
        <v>51440</v>
      </c>
      <c r="G45" s="60"/>
      <c r="H45" s="61"/>
    </row>
    <row r="46" spans="1:8" ht="12.75">
      <c r="A46" s="24" t="s">
        <v>60</v>
      </c>
      <c r="B46" s="52" t="s">
        <v>672</v>
      </c>
      <c r="C46" s="53" t="s">
        <v>673</v>
      </c>
      <c r="D46" s="54" t="s">
        <v>674</v>
      </c>
      <c r="E46" s="55">
        <v>0</v>
      </c>
      <c r="F46" s="56">
        <v>215000</v>
      </c>
      <c r="G46" s="55">
        <f>F46-E46</f>
        <v>215000</v>
      </c>
      <c r="H46" s="56" t="str">
        <f>IF(E46=0,"***",F46/E46)</f>
        <v>***</v>
      </c>
    </row>
    <row r="47" spans="1:8" ht="12.75">
      <c r="A47" s="24" t="s">
        <v>60</v>
      </c>
      <c r="B47" s="57"/>
      <c r="C47" s="58"/>
      <c r="D47" s="59" t="s">
        <v>1980</v>
      </c>
      <c r="E47" s="60"/>
      <c r="F47" s="61">
        <v>215000</v>
      </c>
      <c r="G47" s="60"/>
      <c r="H47" s="61"/>
    </row>
    <row r="48" spans="1:8" ht="12.75">
      <c r="A48" s="24" t="s">
        <v>60</v>
      </c>
      <c r="B48" s="52" t="s">
        <v>675</v>
      </c>
      <c r="C48" s="53" t="s">
        <v>662</v>
      </c>
      <c r="D48" s="54" t="s">
        <v>663</v>
      </c>
      <c r="E48" s="55">
        <v>0</v>
      </c>
      <c r="F48" s="56">
        <v>30732</v>
      </c>
      <c r="G48" s="55">
        <f>F48-E48</f>
        <v>30732</v>
      </c>
      <c r="H48" s="56" t="str">
        <f>IF(E48=0,"***",F48/E48)</f>
        <v>***</v>
      </c>
    </row>
    <row r="49" spans="1:8" ht="12.75">
      <c r="A49" s="24" t="s">
        <v>60</v>
      </c>
      <c r="B49" s="57"/>
      <c r="C49" s="58"/>
      <c r="D49" s="59" t="s">
        <v>1980</v>
      </c>
      <c r="E49" s="60"/>
      <c r="F49" s="61">
        <v>30732</v>
      </c>
      <c r="G49" s="60"/>
      <c r="H49" s="61"/>
    </row>
    <row r="50" spans="1:8" ht="12.75">
      <c r="A50" s="24" t="s">
        <v>60</v>
      </c>
      <c r="B50" s="52" t="s">
        <v>676</v>
      </c>
      <c r="C50" s="53" t="s">
        <v>677</v>
      </c>
      <c r="D50" s="54" t="s">
        <v>678</v>
      </c>
      <c r="E50" s="55">
        <v>0</v>
      </c>
      <c r="F50" s="56">
        <v>25000</v>
      </c>
      <c r="G50" s="55">
        <f>F50-E50</f>
        <v>25000</v>
      </c>
      <c r="H50" s="56" t="str">
        <f>IF(E50=0,"***",F50/E50)</f>
        <v>***</v>
      </c>
    </row>
    <row r="51" spans="1:8" ht="12.75">
      <c r="A51" s="24" t="s">
        <v>60</v>
      </c>
      <c r="B51" s="57"/>
      <c r="C51" s="58"/>
      <c r="D51" s="59" t="s">
        <v>1980</v>
      </c>
      <c r="E51" s="60"/>
      <c r="F51" s="61">
        <v>25000</v>
      </c>
      <c r="G51" s="60"/>
      <c r="H51" s="61"/>
    </row>
    <row r="52" spans="1:8" ht="12.75">
      <c r="A52" s="24" t="s">
        <v>60</v>
      </c>
      <c r="B52" s="52" t="s">
        <v>676</v>
      </c>
      <c r="C52" s="53" t="s">
        <v>666</v>
      </c>
      <c r="D52" s="54" t="s">
        <v>667</v>
      </c>
      <c r="E52" s="55">
        <v>0</v>
      </c>
      <c r="F52" s="56">
        <v>46961.1</v>
      </c>
      <c r="G52" s="55">
        <f>F52-E52</f>
        <v>46961.1</v>
      </c>
      <c r="H52" s="56" t="str">
        <f>IF(E52=0,"***",F52/E52)</f>
        <v>***</v>
      </c>
    </row>
    <row r="53" spans="1:8" ht="12.75">
      <c r="A53" s="24" t="s">
        <v>60</v>
      </c>
      <c r="B53" s="57"/>
      <c r="C53" s="58"/>
      <c r="D53" s="59" t="s">
        <v>1980</v>
      </c>
      <c r="E53" s="60"/>
      <c r="F53" s="61">
        <v>46961.1</v>
      </c>
      <c r="G53" s="60"/>
      <c r="H53" s="61"/>
    </row>
    <row r="54" spans="1:8" ht="12.75">
      <c r="A54" s="24" t="s">
        <v>60</v>
      </c>
      <c r="B54" s="52" t="s">
        <v>676</v>
      </c>
      <c r="C54" s="53" t="s">
        <v>668</v>
      </c>
      <c r="D54" s="54" t="s">
        <v>669</v>
      </c>
      <c r="E54" s="55">
        <v>0</v>
      </c>
      <c r="F54" s="56">
        <v>40500</v>
      </c>
      <c r="G54" s="55">
        <f>F54-E54</f>
        <v>40500</v>
      </c>
      <c r="H54" s="56" t="str">
        <f>IF(E54=0,"***",F54/E54)</f>
        <v>***</v>
      </c>
    </row>
    <row r="55" spans="1:8" ht="12.75">
      <c r="A55" s="24" t="s">
        <v>60</v>
      </c>
      <c r="B55" s="57"/>
      <c r="C55" s="58"/>
      <c r="D55" s="59" t="s">
        <v>1980</v>
      </c>
      <c r="E55" s="60"/>
      <c r="F55" s="61">
        <v>40500</v>
      </c>
      <c r="G55" s="60"/>
      <c r="H55" s="61"/>
    </row>
    <row r="56" spans="1:8" ht="12.75">
      <c r="A56" s="24" t="s">
        <v>60</v>
      </c>
      <c r="B56" s="52" t="s">
        <v>676</v>
      </c>
      <c r="C56" s="53" t="s">
        <v>679</v>
      </c>
      <c r="D56" s="54" t="s">
        <v>680</v>
      </c>
      <c r="E56" s="55">
        <v>0</v>
      </c>
      <c r="F56" s="56">
        <v>32000</v>
      </c>
      <c r="G56" s="55">
        <f>F56-E56</f>
        <v>32000</v>
      </c>
      <c r="H56" s="56" t="str">
        <f>IF(E56=0,"***",F56/E56)</f>
        <v>***</v>
      </c>
    </row>
    <row r="57" spans="1:8" ht="12.75">
      <c r="A57" s="24" t="s">
        <v>60</v>
      </c>
      <c r="B57" s="57"/>
      <c r="C57" s="58"/>
      <c r="D57" s="59" t="s">
        <v>1980</v>
      </c>
      <c r="E57" s="60"/>
      <c r="F57" s="61">
        <v>32000</v>
      </c>
      <c r="G57" s="60"/>
      <c r="H57" s="61"/>
    </row>
    <row r="58" spans="1:8" ht="12.75">
      <c r="A58" s="24" t="s">
        <v>60</v>
      </c>
      <c r="B58" s="52" t="s">
        <v>676</v>
      </c>
      <c r="C58" s="53" t="s">
        <v>681</v>
      </c>
      <c r="D58" s="54" t="s">
        <v>682</v>
      </c>
      <c r="E58" s="55">
        <v>0</v>
      </c>
      <c r="F58" s="56">
        <v>233050</v>
      </c>
      <c r="G58" s="55">
        <f>F58-E58</f>
        <v>233050</v>
      </c>
      <c r="H58" s="56" t="str">
        <f>IF(E58=0,"***",F58/E58)</f>
        <v>***</v>
      </c>
    </row>
    <row r="59" spans="1:8" ht="12.75">
      <c r="A59" s="24" t="s">
        <v>60</v>
      </c>
      <c r="B59" s="57"/>
      <c r="C59" s="58"/>
      <c r="D59" s="59" t="s">
        <v>1980</v>
      </c>
      <c r="E59" s="60"/>
      <c r="F59" s="61">
        <v>233050</v>
      </c>
      <c r="G59" s="60"/>
      <c r="H59" s="61"/>
    </row>
    <row r="60" spans="1:8" ht="12.75">
      <c r="A60" s="24" t="s">
        <v>60</v>
      </c>
      <c r="B60" s="52" t="s">
        <v>2094</v>
      </c>
      <c r="C60" s="53" t="s">
        <v>681</v>
      </c>
      <c r="D60" s="54" t="s">
        <v>682</v>
      </c>
      <c r="E60" s="55">
        <v>0</v>
      </c>
      <c r="F60" s="56">
        <v>4946</v>
      </c>
      <c r="G60" s="55">
        <f>F60-E60</f>
        <v>4946</v>
      </c>
      <c r="H60" s="56" t="str">
        <f>IF(E60=0,"***",F60/E60)</f>
        <v>***</v>
      </c>
    </row>
    <row r="61" spans="1:8" ht="12.75">
      <c r="A61" s="24" t="s">
        <v>60</v>
      </c>
      <c r="B61" s="57"/>
      <c r="C61" s="58"/>
      <c r="D61" s="59" t="s">
        <v>1980</v>
      </c>
      <c r="E61" s="60"/>
      <c r="F61" s="61">
        <v>4946</v>
      </c>
      <c r="G61" s="60"/>
      <c r="H61" s="61"/>
    </row>
    <row r="62" spans="1:8" ht="12.75">
      <c r="A62" s="24" t="s">
        <v>60</v>
      </c>
      <c r="B62" s="52" t="s">
        <v>683</v>
      </c>
      <c r="C62" s="53" t="s">
        <v>666</v>
      </c>
      <c r="D62" s="54" t="s">
        <v>667</v>
      </c>
      <c r="E62" s="55">
        <v>0</v>
      </c>
      <c r="F62" s="56">
        <v>20346</v>
      </c>
      <c r="G62" s="55">
        <f>F62-E62</f>
        <v>20346</v>
      </c>
      <c r="H62" s="56" t="str">
        <f>IF(E62=0,"***",F62/E62)</f>
        <v>***</v>
      </c>
    </row>
    <row r="63" spans="1:8" ht="12.75">
      <c r="A63" s="24" t="s">
        <v>60</v>
      </c>
      <c r="B63" s="57"/>
      <c r="C63" s="58"/>
      <c r="D63" s="59" t="s">
        <v>1980</v>
      </c>
      <c r="E63" s="60"/>
      <c r="F63" s="61">
        <v>20346</v>
      </c>
      <c r="G63" s="60"/>
      <c r="H63" s="61"/>
    </row>
    <row r="64" spans="1:8" ht="12.75">
      <c r="A64" s="24" t="s">
        <v>60</v>
      </c>
      <c r="B64" s="52" t="s">
        <v>684</v>
      </c>
      <c r="C64" s="53" t="s">
        <v>654</v>
      </c>
      <c r="D64" s="54" t="s">
        <v>655</v>
      </c>
      <c r="E64" s="55">
        <v>0</v>
      </c>
      <c r="F64" s="56">
        <v>20398</v>
      </c>
      <c r="G64" s="55">
        <f>F64-E64</f>
        <v>20398</v>
      </c>
      <c r="H64" s="56" t="str">
        <f>IF(E64=0,"***",F64/E64)</f>
        <v>***</v>
      </c>
    </row>
    <row r="65" spans="1:8" ht="12.75">
      <c r="A65" s="24" t="s">
        <v>60</v>
      </c>
      <c r="B65" s="57"/>
      <c r="C65" s="58"/>
      <c r="D65" s="59" t="s">
        <v>1980</v>
      </c>
      <c r="E65" s="60"/>
      <c r="F65" s="61">
        <v>20398</v>
      </c>
      <c r="G65" s="60"/>
      <c r="H65" s="61"/>
    </row>
    <row r="66" spans="1:8" ht="12.75">
      <c r="A66" s="24" t="s">
        <v>60</v>
      </c>
      <c r="B66" s="52" t="s">
        <v>685</v>
      </c>
      <c r="C66" s="53" t="s">
        <v>686</v>
      </c>
      <c r="D66" s="54" t="s">
        <v>687</v>
      </c>
      <c r="E66" s="55">
        <v>0</v>
      </c>
      <c r="F66" s="56">
        <v>71329</v>
      </c>
      <c r="G66" s="55">
        <f>F66-E66</f>
        <v>71329</v>
      </c>
      <c r="H66" s="56" t="str">
        <f>IF(E66=0,"***",F66/E66)</f>
        <v>***</v>
      </c>
    </row>
    <row r="67" spans="1:8" ht="12.75">
      <c r="A67" s="24" t="s">
        <v>60</v>
      </c>
      <c r="B67" s="57"/>
      <c r="C67" s="58"/>
      <c r="D67" s="59" t="s">
        <v>1980</v>
      </c>
      <c r="E67" s="60"/>
      <c r="F67" s="61">
        <v>71329</v>
      </c>
      <c r="G67" s="60"/>
      <c r="H67" s="61"/>
    </row>
    <row r="68" spans="1:8" ht="12.75">
      <c r="A68" s="24" t="s">
        <v>60</v>
      </c>
      <c r="B68" s="52" t="s">
        <v>688</v>
      </c>
      <c r="C68" s="53" t="s">
        <v>673</v>
      </c>
      <c r="D68" s="54" t="s">
        <v>674</v>
      </c>
      <c r="E68" s="55">
        <v>0</v>
      </c>
      <c r="F68" s="56">
        <v>847.5</v>
      </c>
      <c r="G68" s="55">
        <f>F68-E68</f>
        <v>847.5</v>
      </c>
      <c r="H68" s="56" t="str">
        <f>IF(E68=0,"***",F68/E68)</f>
        <v>***</v>
      </c>
    </row>
    <row r="69" spans="1:8" ht="12.75">
      <c r="A69" s="24" t="s">
        <v>60</v>
      </c>
      <c r="B69" s="57"/>
      <c r="C69" s="58"/>
      <c r="D69" s="59" t="s">
        <v>1980</v>
      </c>
      <c r="E69" s="60"/>
      <c r="F69" s="61">
        <v>847.5</v>
      </c>
      <c r="G69" s="60"/>
      <c r="H69" s="61"/>
    </row>
    <row r="70" spans="1:8" ht="12.75">
      <c r="A70" s="24" t="s">
        <v>60</v>
      </c>
      <c r="B70" s="52" t="s">
        <v>688</v>
      </c>
      <c r="C70" s="53" t="s">
        <v>668</v>
      </c>
      <c r="D70" s="54" t="s">
        <v>669</v>
      </c>
      <c r="E70" s="55">
        <v>0</v>
      </c>
      <c r="F70" s="56">
        <v>366.4</v>
      </c>
      <c r="G70" s="55">
        <f>F70-E70</f>
        <v>366.4</v>
      </c>
      <c r="H70" s="56" t="str">
        <f>IF(E70=0,"***",F70/E70)</f>
        <v>***</v>
      </c>
    </row>
    <row r="71" spans="1:8" ht="12.75">
      <c r="A71" s="24" t="s">
        <v>60</v>
      </c>
      <c r="B71" s="57"/>
      <c r="C71" s="58"/>
      <c r="D71" s="59" t="s">
        <v>1980</v>
      </c>
      <c r="E71" s="60"/>
      <c r="F71" s="61">
        <v>366.4</v>
      </c>
      <c r="G71" s="60"/>
      <c r="H71" s="61"/>
    </row>
    <row r="72" spans="1:8" ht="12.75">
      <c r="A72" s="24" t="s">
        <v>60</v>
      </c>
      <c r="B72" s="52" t="s">
        <v>688</v>
      </c>
      <c r="C72" s="53" t="s">
        <v>679</v>
      </c>
      <c r="D72" s="54" t="s">
        <v>680</v>
      </c>
      <c r="E72" s="55">
        <v>0</v>
      </c>
      <c r="F72" s="56">
        <v>8000</v>
      </c>
      <c r="G72" s="55">
        <f>F72-E72</f>
        <v>8000</v>
      </c>
      <c r="H72" s="56" t="str">
        <f>IF(E72=0,"***",F72/E72)</f>
        <v>***</v>
      </c>
    </row>
    <row r="73" spans="1:8" ht="12.75">
      <c r="A73" s="24" t="s">
        <v>60</v>
      </c>
      <c r="B73" s="57"/>
      <c r="C73" s="58"/>
      <c r="D73" s="59" t="s">
        <v>1980</v>
      </c>
      <c r="E73" s="60"/>
      <c r="F73" s="61">
        <v>8000</v>
      </c>
      <c r="G73" s="60"/>
      <c r="H73" s="61"/>
    </row>
    <row r="74" spans="1:8" ht="12.75">
      <c r="A74" s="24" t="s">
        <v>60</v>
      </c>
      <c r="B74" s="52" t="s">
        <v>688</v>
      </c>
      <c r="C74" s="53" t="s">
        <v>681</v>
      </c>
      <c r="D74" s="54" t="s">
        <v>682</v>
      </c>
      <c r="E74" s="55">
        <v>0</v>
      </c>
      <c r="F74" s="56">
        <v>19000</v>
      </c>
      <c r="G74" s="55">
        <f>F74-E74</f>
        <v>19000</v>
      </c>
      <c r="H74" s="56" t="str">
        <f>IF(E74=0,"***",F74/E74)</f>
        <v>***</v>
      </c>
    </row>
    <row r="75" spans="1:8" ht="12.75">
      <c r="A75" s="24" t="s">
        <v>60</v>
      </c>
      <c r="B75" s="57"/>
      <c r="C75" s="58"/>
      <c r="D75" s="59" t="s">
        <v>1980</v>
      </c>
      <c r="E75" s="60"/>
      <c r="F75" s="61">
        <v>19000</v>
      </c>
      <c r="G75" s="60"/>
      <c r="H75" s="61"/>
    </row>
    <row r="76" spans="1:8" ht="12.75">
      <c r="A76" s="24" t="s">
        <v>60</v>
      </c>
      <c r="B76" s="52" t="s">
        <v>689</v>
      </c>
      <c r="C76" s="53" t="s">
        <v>654</v>
      </c>
      <c r="D76" s="54" t="s">
        <v>655</v>
      </c>
      <c r="E76" s="55">
        <v>0</v>
      </c>
      <c r="F76" s="56">
        <v>42148</v>
      </c>
      <c r="G76" s="55">
        <f>F76-E76</f>
        <v>42148</v>
      </c>
      <c r="H76" s="56" t="str">
        <f>IF(E76=0,"***",F76/E76)</f>
        <v>***</v>
      </c>
    </row>
    <row r="77" spans="1:8" ht="13.5" thickBot="1">
      <c r="A77" s="24" t="s">
        <v>60</v>
      </c>
      <c r="B77" s="57"/>
      <c r="C77" s="58"/>
      <c r="D77" s="59" t="s">
        <v>1980</v>
      </c>
      <c r="E77" s="60"/>
      <c r="F77" s="61">
        <v>42148</v>
      </c>
      <c r="G77" s="60"/>
      <c r="H77" s="61"/>
    </row>
    <row r="78" spans="1:8" ht="13.5" thickBot="1">
      <c r="A78" s="24" t="s">
        <v>60</v>
      </c>
      <c r="B78" s="47" t="s">
        <v>2106</v>
      </c>
      <c r="C78" s="48"/>
      <c r="D78" s="49"/>
      <c r="E78" s="50"/>
      <c r="F78" s="51">
        <v>1415326</v>
      </c>
      <c r="G78" s="50"/>
      <c r="H78" s="51"/>
    </row>
    <row r="79" spans="1:8" ht="13.5" thickBot="1">
      <c r="A79" s="24" t="s">
        <v>60</v>
      </c>
      <c r="B79" s="32"/>
      <c r="C79" s="33"/>
      <c r="D79" s="34" t="s">
        <v>2002</v>
      </c>
      <c r="E79" s="62">
        <v>0</v>
      </c>
      <c r="F79" s="63">
        <f>SUM(F17:F78)/3</f>
        <v>1555326</v>
      </c>
      <c r="G79" s="62">
        <f>F79-E79</f>
        <v>1555326</v>
      </c>
      <c r="H79" s="64" t="str">
        <f>IF(E79=0,"***",F79/E79)</f>
        <v>***</v>
      </c>
    </row>
    <row r="80" spans="1:8" ht="13.5" thickBot="1">
      <c r="A80" s="24" t="s">
        <v>60</v>
      </c>
      <c r="C80" s="30"/>
      <c r="E80" s="31"/>
      <c r="F80" s="31"/>
      <c r="G80" s="31"/>
      <c r="H80" s="31"/>
    </row>
    <row r="81" spans="1:8" ht="13.5" thickBot="1">
      <c r="A81" s="24" t="s">
        <v>60</v>
      </c>
      <c r="B81" s="32"/>
      <c r="C81" s="33"/>
      <c r="D81" s="34" t="s">
        <v>2003</v>
      </c>
      <c r="E81" s="35"/>
      <c r="F81" s="36"/>
      <c r="G81" s="35"/>
      <c r="H81" s="36"/>
    </row>
    <row r="82" spans="1:8" ht="34.5" customHeight="1">
      <c r="A82" s="24" t="s">
        <v>60</v>
      </c>
      <c r="B82" s="37" t="s">
        <v>1971</v>
      </c>
      <c r="C82" s="38" t="s">
        <v>2004</v>
      </c>
      <c r="D82" s="39" t="s">
        <v>1972</v>
      </c>
      <c r="E82" s="40" t="s">
        <v>1973</v>
      </c>
      <c r="F82" s="41" t="s">
        <v>1974</v>
      </c>
      <c r="G82" s="40" t="s">
        <v>2005</v>
      </c>
      <c r="H82" s="41" t="s">
        <v>1976</v>
      </c>
    </row>
    <row r="83" spans="1:8" ht="13.5" customHeight="1" thickBot="1">
      <c r="A83" s="24" t="s">
        <v>60</v>
      </c>
      <c r="B83" s="42"/>
      <c r="C83" s="43"/>
      <c r="D83" s="44" t="s">
        <v>1977</v>
      </c>
      <c r="E83" s="45"/>
      <c r="F83" s="46"/>
      <c r="G83" s="45"/>
      <c r="H83" s="46"/>
    </row>
    <row r="84" spans="1:8" ht="13.5" thickBot="1">
      <c r="A84" s="24" t="s">
        <v>60</v>
      </c>
      <c r="B84" s="47" t="s">
        <v>2041</v>
      </c>
      <c r="C84" s="48"/>
      <c r="D84" s="49"/>
      <c r="E84" s="50"/>
      <c r="F84" s="51"/>
      <c r="G84" s="50"/>
      <c r="H84" s="51"/>
    </row>
    <row r="85" spans="1:8" ht="12.75">
      <c r="A85" s="24" t="s">
        <v>60</v>
      </c>
      <c r="B85" s="52" t="s">
        <v>650</v>
      </c>
      <c r="C85" s="53" t="s">
        <v>690</v>
      </c>
      <c r="D85" s="54" t="s">
        <v>691</v>
      </c>
      <c r="E85" s="55">
        <v>0</v>
      </c>
      <c r="F85" s="56">
        <v>115000</v>
      </c>
      <c r="G85" s="55">
        <v>0</v>
      </c>
      <c r="H85" s="56" t="str">
        <f>IF(E85=0,"***",F85/E85)</f>
        <v>***</v>
      </c>
    </row>
    <row r="86" spans="1:8" ht="13.5" thickBot="1">
      <c r="A86" s="24" t="s">
        <v>60</v>
      </c>
      <c r="B86" s="57"/>
      <c r="C86" s="58"/>
      <c r="D86" s="59" t="s">
        <v>2008</v>
      </c>
      <c r="E86" s="60"/>
      <c r="F86" s="61">
        <v>115000</v>
      </c>
      <c r="G86" s="60"/>
      <c r="H86" s="61"/>
    </row>
    <row r="87" spans="1:8" ht="13.5" thickBot="1">
      <c r="A87" s="24" t="s">
        <v>60</v>
      </c>
      <c r="B87" s="47" t="s">
        <v>2071</v>
      </c>
      <c r="C87" s="48"/>
      <c r="D87" s="49"/>
      <c r="E87" s="50"/>
      <c r="F87" s="51">
        <v>115000</v>
      </c>
      <c r="G87" s="50"/>
      <c r="H87" s="51"/>
    </row>
    <row r="88" spans="1:8" ht="13.5" thickBot="1">
      <c r="A88" s="24" t="s">
        <v>60</v>
      </c>
      <c r="B88" s="47" t="s">
        <v>2102</v>
      </c>
      <c r="C88" s="48"/>
      <c r="D88" s="49"/>
      <c r="E88" s="50"/>
      <c r="F88" s="51"/>
      <c r="G88" s="50"/>
      <c r="H88" s="51"/>
    </row>
    <row r="89" spans="1:8" ht="12.75">
      <c r="A89" s="24" t="s">
        <v>60</v>
      </c>
      <c r="B89" s="52" t="s">
        <v>657</v>
      </c>
      <c r="C89" s="53" t="s">
        <v>692</v>
      </c>
      <c r="D89" s="54" t="s">
        <v>693</v>
      </c>
      <c r="E89" s="55">
        <v>0</v>
      </c>
      <c r="F89" s="56">
        <v>3200</v>
      </c>
      <c r="G89" s="55">
        <v>0</v>
      </c>
      <c r="H89" s="56" t="str">
        <f>IF(E89=0,"***",F89/E89)</f>
        <v>***</v>
      </c>
    </row>
    <row r="90" spans="1:8" ht="12.75">
      <c r="A90" s="24" t="s">
        <v>60</v>
      </c>
      <c r="B90" s="57"/>
      <c r="C90" s="58"/>
      <c r="D90" s="59" t="s">
        <v>2008</v>
      </c>
      <c r="E90" s="60"/>
      <c r="F90" s="61">
        <v>3200</v>
      </c>
      <c r="G90" s="60"/>
      <c r="H90" s="61"/>
    </row>
    <row r="91" spans="1:8" ht="12.75">
      <c r="A91" s="24" t="s">
        <v>60</v>
      </c>
      <c r="B91" s="52" t="s">
        <v>661</v>
      </c>
      <c r="C91" s="53" t="s">
        <v>695</v>
      </c>
      <c r="D91" s="54" t="s">
        <v>696</v>
      </c>
      <c r="E91" s="55">
        <v>0</v>
      </c>
      <c r="F91" s="56">
        <v>20449</v>
      </c>
      <c r="G91" s="55">
        <v>0</v>
      </c>
      <c r="H91" s="56" t="str">
        <f>IF(E91=0,"***",F91/E91)</f>
        <v>***</v>
      </c>
    </row>
    <row r="92" spans="1:8" ht="12.75">
      <c r="A92" s="24" t="s">
        <v>60</v>
      </c>
      <c r="B92" s="57"/>
      <c r="C92" s="58"/>
      <c r="D92" s="59" t="s">
        <v>2008</v>
      </c>
      <c r="E92" s="60"/>
      <c r="F92" s="61">
        <v>20449</v>
      </c>
      <c r="G92" s="60"/>
      <c r="H92" s="61"/>
    </row>
    <row r="93" spans="1:8" ht="12.75">
      <c r="A93" s="24" t="s">
        <v>60</v>
      </c>
      <c r="B93" s="52" t="s">
        <v>661</v>
      </c>
      <c r="C93" s="53" t="s">
        <v>697</v>
      </c>
      <c r="D93" s="54" t="s">
        <v>698</v>
      </c>
      <c r="E93" s="55">
        <v>0</v>
      </c>
      <c r="F93" s="56">
        <v>25000</v>
      </c>
      <c r="G93" s="55">
        <v>0</v>
      </c>
      <c r="H93" s="56" t="str">
        <f>IF(E93=0,"***",F93/E93)</f>
        <v>***</v>
      </c>
    </row>
    <row r="94" spans="1:8" ht="12.75">
      <c r="A94" s="24" t="s">
        <v>60</v>
      </c>
      <c r="B94" s="57"/>
      <c r="C94" s="58"/>
      <c r="D94" s="59" t="s">
        <v>2008</v>
      </c>
      <c r="E94" s="60"/>
      <c r="F94" s="61">
        <v>25000</v>
      </c>
      <c r="G94" s="60"/>
      <c r="H94" s="61"/>
    </row>
    <row r="95" spans="1:8" ht="12.75">
      <c r="A95" s="24" t="s">
        <v>60</v>
      </c>
      <c r="B95" s="52" t="s">
        <v>661</v>
      </c>
      <c r="C95" s="53" t="s">
        <v>699</v>
      </c>
      <c r="D95" s="54" t="s">
        <v>700</v>
      </c>
      <c r="E95" s="55">
        <v>0</v>
      </c>
      <c r="F95" s="56">
        <v>30000</v>
      </c>
      <c r="G95" s="55">
        <v>0</v>
      </c>
      <c r="H95" s="56" t="str">
        <f>IF(E95=0,"***",F95/E95)</f>
        <v>***</v>
      </c>
    </row>
    <row r="96" spans="1:8" ht="12.75">
      <c r="A96" s="24" t="s">
        <v>60</v>
      </c>
      <c r="B96" s="57"/>
      <c r="C96" s="58"/>
      <c r="D96" s="59" t="s">
        <v>2008</v>
      </c>
      <c r="E96" s="60"/>
      <c r="F96" s="61">
        <v>30000</v>
      </c>
      <c r="G96" s="60"/>
      <c r="H96" s="61"/>
    </row>
    <row r="97" spans="1:8" ht="12.75">
      <c r="A97" s="24" t="s">
        <v>60</v>
      </c>
      <c r="B97" s="52" t="s">
        <v>661</v>
      </c>
      <c r="C97" s="53" t="s">
        <v>401</v>
      </c>
      <c r="D97" s="54" t="s">
        <v>694</v>
      </c>
      <c r="E97" s="55">
        <v>0</v>
      </c>
      <c r="F97" s="56">
        <v>4500</v>
      </c>
      <c r="G97" s="55">
        <v>0</v>
      </c>
      <c r="H97" s="56" t="str">
        <f>IF(E97=0,"***",F97/E97)</f>
        <v>***</v>
      </c>
    </row>
    <row r="98" spans="1:8" ht="12.75">
      <c r="A98" s="24" t="s">
        <v>60</v>
      </c>
      <c r="B98" s="57"/>
      <c r="C98" s="58"/>
      <c r="D98" s="59" t="s">
        <v>2008</v>
      </c>
      <c r="E98" s="60"/>
      <c r="F98" s="61">
        <v>4500</v>
      </c>
      <c r="G98" s="60"/>
      <c r="H98" s="61"/>
    </row>
    <row r="99" spans="1:8" ht="12.75">
      <c r="A99" s="24" t="s">
        <v>60</v>
      </c>
      <c r="B99" s="52" t="s">
        <v>665</v>
      </c>
      <c r="C99" s="53" t="s">
        <v>402</v>
      </c>
      <c r="D99" s="54" t="s">
        <v>701</v>
      </c>
      <c r="E99" s="55">
        <v>0</v>
      </c>
      <c r="F99" s="56">
        <v>9000</v>
      </c>
      <c r="G99" s="55">
        <v>0</v>
      </c>
      <c r="H99" s="56" t="str">
        <f>IF(E99=0,"***",F99/E99)</f>
        <v>***</v>
      </c>
    </row>
    <row r="100" spans="1:8" ht="12.75">
      <c r="A100" s="24" t="s">
        <v>60</v>
      </c>
      <c r="B100" s="57"/>
      <c r="C100" s="58"/>
      <c r="D100" s="59" t="s">
        <v>2008</v>
      </c>
      <c r="E100" s="60"/>
      <c r="F100" s="61">
        <v>9000</v>
      </c>
      <c r="G100" s="60"/>
      <c r="H100" s="61"/>
    </row>
    <row r="101" spans="1:8" ht="12.75">
      <c r="A101" s="24" t="s">
        <v>60</v>
      </c>
      <c r="B101" s="52" t="s">
        <v>2015</v>
      </c>
      <c r="C101" s="53" t="s">
        <v>702</v>
      </c>
      <c r="D101" s="54" t="s">
        <v>703</v>
      </c>
      <c r="E101" s="55">
        <v>0</v>
      </c>
      <c r="F101" s="56">
        <v>15000</v>
      </c>
      <c r="G101" s="55">
        <v>0</v>
      </c>
      <c r="H101" s="56" t="str">
        <f>IF(E101=0,"***",F101/E101)</f>
        <v>***</v>
      </c>
    </row>
    <row r="102" spans="1:8" ht="12.75">
      <c r="A102" s="24" t="s">
        <v>60</v>
      </c>
      <c r="B102" s="57"/>
      <c r="C102" s="58"/>
      <c r="D102" s="59" t="s">
        <v>2008</v>
      </c>
      <c r="E102" s="60"/>
      <c r="F102" s="61">
        <v>15000</v>
      </c>
      <c r="G102" s="60"/>
      <c r="H102" s="61"/>
    </row>
    <row r="103" spans="1:8" ht="12.75">
      <c r="A103" s="24" t="s">
        <v>60</v>
      </c>
      <c r="B103" s="52" t="s">
        <v>670</v>
      </c>
      <c r="C103" s="53" t="s">
        <v>704</v>
      </c>
      <c r="D103" s="54" t="s">
        <v>705</v>
      </c>
      <c r="E103" s="55">
        <v>0</v>
      </c>
      <c r="F103" s="56">
        <v>68000</v>
      </c>
      <c r="G103" s="55">
        <v>0</v>
      </c>
      <c r="H103" s="56" t="str">
        <f>IF(E103=0,"***",F103/E103)</f>
        <v>***</v>
      </c>
    </row>
    <row r="104" spans="1:8" ht="12.75">
      <c r="A104" s="24" t="s">
        <v>60</v>
      </c>
      <c r="B104" s="57"/>
      <c r="C104" s="58"/>
      <c r="D104" s="59" t="s">
        <v>2008</v>
      </c>
      <c r="E104" s="60"/>
      <c r="F104" s="61">
        <v>68000</v>
      </c>
      <c r="G104" s="60"/>
      <c r="H104" s="61"/>
    </row>
    <row r="105" spans="1:8" ht="12.75">
      <c r="A105" s="24" t="s">
        <v>60</v>
      </c>
      <c r="B105" s="52" t="s">
        <v>670</v>
      </c>
      <c r="C105" s="53" t="s">
        <v>706</v>
      </c>
      <c r="D105" s="54" t="s">
        <v>707</v>
      </c>
      <c r="E105" s="55">
        <v>0</v>
      </c>
      <c r="F105" s="56">
        <v>10000</v>
      </c>
      <c r="G105" s="55">
        <v>0</v>
      </c>
      <c r="H105" s="56" t="str">
        <f>IF(E105=0,"***",F105/E105)</f>
        <v>***</v>
      </c>
    </row>
    <row r="106" spans="1:8" ht="12.75">
      <c r="A106" s="24" t="s">
        <v>60</v>
      </c>
      <c r="B106" s="57"/>
      <c r="C106" s="58"/>
      <c r="D106" s="59" t="s">
        <v>2008</v>
      </c>
      <c r="E106" s="60"/>
      <c r="F106" s="61">
        <v>10000</v>
      </c>
      <c r="G106" s="60"/>
      <c r="H106" s="61"/>
    </row>
    <row r="107" spans="1:8" ht="12.75">
      <c r="A107" s="24" t="s">
        <v>60</v>
      </c>
      <c r="B107" s="52" t="s">
        <v>670</v>
      </c>
      <c r="C107" s="53" t="s">
        <v>708</v>
      </c>
      <c r="D107" s="54" t="s">
        <v>709</v>
      </c>
      <c r="E107" s="55">
        <v>0</v>
      </c>
      <c r="F107" s="56">
        <v>10800</v>
      </c>
      <c r="G107" s="55">
        <v>0</v>
      </c>
      <c r="H107" s="56" t="str">
        <f>IF(E107=0,"***",F107/E107)</f>
        <v>***</v>
      </c>
    </row>
    <row r="108" spans="1:8" ht="12.75">
      <c r="A108" s="24" t="s">
        <v>60</v>
      </c>
      <c r="B108" s="57"/>
      <c r="C108" s="58"/>
      <c r="D108" s="59" t="s">
        <v>2008</v>
      </c>
      <c r="E108" s="60"/>
      <c r="F108" s="61">
        <v>10800</v>
      </c>
      <c r="G108" s="60"/>
      <c r="H108" s="61"/>
    </row>
    <row r="109" spans="1:8" ht="12.75">
      <c r="A109" s="24" t="s">
        <v>60</v>
      </c>
      <c r="B109" s="52" t="s">
        <v>671</v>
      </c>
      <c r="C109" s="53" t="s">
        <v>403</v>
      </c>
      <c r="D109" s="54" t="s">
        <v>710</v>
      </c>
      <c r="E109" s="55">
        <v>0</v>
      </c>
      <c r="F109" s="56">
        <v>3000</v>
      </c>
      <c r="G109" s="55">
        <v>0</v>
      </c>
      <c r="H109" s="56" t="str">
        <f>IF(E109=0,"***",F109/E109)</f>
        <v>***</v>
      </c>
    </row>
    <row r="110" spans="1:8" ht="12.75">
      <c r="A110" s="24" t="s">
        <v>60</v>
      </c>
      <c r="B110" s="57"/>
      <c r="C110" s="58"/>
      <c r="D110" s="59" t="s">
        <v>2008</v>
      </c>
      <c r="E110" s="60"/>
      <c r="F110" s="61">
        <v>3000</v>
      </c>
      <c r="G110" s="60"/>
      <c r="H110" s="61"/>
    </row>
    <row r="111" spans="1:8" ht="12.75">
      <c r="A111" s="24" t="s">
        <v>60</v>
      </c>
      <c r="B111" s="52" t="s">
        <v>672</v>
      </c>
      <c r="C111" s="53" t="s">
        <v>711</v>
      </c>
      <c r="D111" s="54" t="s">
        <v>712</v>
      </c>
      <c r="E111" s="55">
        <v>0</v>
      </c>
      <c r="F111" s="56">
        <v>57750</v>
      </c>
      <c r="G111" s="55">
        <v>0</v>
      </c>
      <c r="H111" s="56" t="str">
        <f>IF(E111=0,"***",F111/E111)</f>
        <v>***</v>
      </c>
    </row>
    <row r="112" spans="1:8" ht="12.75">
      <c r="A112" s="24" t="s">
        <v>60</v>
      </c>
      <c r="B112" s="57"/>
      <c r="C112" s="58"/>
      <c r="D112" s="59" t="s">
        <v>2008</v>
      </c>
      <c r="E112" s="60"/>
      <c r="F112" s="61">
        <v>57750</v>
      </c>
      <c r="G112" s="60"/>
      <c r="H112" s="61"/>
    </row>
    <row r="113" spans="1:8" ht="12.75">
      <c r="A113" s="24" t="s">
        <v>60</v>
      </c>
      <c r="B113" s="52" t="s">
        <v>676</v>
      </c>
      <c r="C113" s="53" t="s">
        <v>404</v>
      </c>
      <c r="D113" s="54" t="s">
        <v>713</v>
      </c>
      <c r="E113" s="55">
        <v>0</v>
      </c>
      <c r="F113" s="56">
        <v>16581</v>
      </c>
      <c r="G113" s="55">
        <v>0</v>
      </c>
      <c r="H113" s="56" t="str">
        <f>IF(E113=0,"***",F113/E113)</f>
        <v>***</v>
      </c>
    </row>
    <row r="114" spans="1:8" ht="13.5" thickBot="1">
      <c r="A114" s="24" t="s">
        <v>60</v>
      </c>
      <c r="B114" s="57"/>
      <c r="C114" s="58"/>
      <c r="D114" s="59" t="s">
        <v>2008</v>
      </c>
      <c r="E114" s="60"/>
      <c r="F114" s="61">
        <v>16581</v>
      </c>
      <c r="G114" s="60"/>
      <c r="H114" s="61"/>
    </row>
    <row r="115" spans="1:8" ht="13.5" thickBot="1">
      <c r="A115" s="24" t="s">
        <v>60</v>
      </c>
      <c r="B115" s="47" t="s">
        <v>2106</v>
      </c>
      <c r="C115" s="48"/>
      <c r="D115" s="49"/>
      <c r="E115" s="50"/>
      <c r="F115" s="51">
        <v>273280</v>
      </c>
      <c r="G115" s="50"/>
      <c r="H115" s="51"/>
    </row>
    <row r="116" spans="1:8" ht="13.5" thickBot="1">
      <c r="A116" s="24" t="s">
        <v>60</v>
      </c>
      <c r="B116" s="32"/>
      <c r="C116" s="33"/>
      <c r="D116" s="34" t="s">
        <v>2036</v>
      </c>
      <c r="E116" s="62">
        <v>0</v>
      </c>
      <c r="F116" s="63">
        <f>SUM(F84:F115)/3</f>
        <v>388280</v>
      </c>
      <c r="G116" s="62">
        <v>0</v>
      </c>
      <c r="H116" s="64" t="str">
        <f>IF(E116=0,"***",F116/E116)</f>
        <v>***</v>
      </c>
    </row>
    <row r="117" spans="1:8" ht="13.5" thickBot="1">
      <c r="A117" s="24" t="s">
        <v>60</v>
      </c>
      <c r="C117" s="30"/>
      <c r="E117" s="31"/>
      <c r="F117" s="31"/>
      <c r="G117" s="31"/>
      <c r="H117" s="31"/>
    </row>
    <row r="118" spans="1:8" ht="13.5" thickBot="1">
      <c r="A118" s="24" t="s">
        <v>60</v>
      </c>
      <c r="B118" s="32"/>
      <c r="C118" s="33"/>
      <c r="D118" s="34" t="s">
        <v>2037</v>
      </c>
      <c r="E118" s="62">
        <f>E$79+E$116</f>
        <v>0</v>
      </c>
      <c r="F118" s="63">
        <f>F$79+F$116</f>
        <v>1943606</v>
      </c>
      <c r="G118" s="62"/>
      <c r="H118" s="64" t="str">
        <f>IF(E118=0,"***",F118/E118)</f>
        <v>***</v>
      </c>
    </row>
    <row r="119" spans="1:8" ht="13.5" thickBot="1">
      <c r="A119" s="24" t="s">
        <v>60</v>
      </c>
      <c r="C119" s="30"/>
      <c r="E119" s="31"/>
      <c r="F119" s="31"/>
      <c r="G119" s="31"/>
      <c r="H119" s="31"/>
    </row>
    <row r="120" spans="1:8" ht="13.5" thickBot="1">
      <c r="A120" s="24" t="s">
        <v>60</v>
      </c>
      <c r="B120" s="32"/>
      <c r="C120" s="33"/>
      <c r="D120" s="34" t="s">
        <v>2038</v>
      </c>
      <c r="E120" s="35"/>
      <c r="F120" s="36"/>
      <c r="G120" s="35"/>
      <c r="H120" s="36"/>
    </row>
    <row r="121" spans="1:8" ht="34.5" customHeight="1">
      <c r="A121" s="24" t="s">
        <v>60</v>
      </c>
      <c r="B121" s="37" t="s">
        <v>1971</v>
      </c>
      <c r="C121" s="38" t="s">
        <v>1832</v>
      </c>
      <c r="D121" s="39" t="s">
        <v>1972</v>
      </c>
      <c r="E121" s="40" t="s">
        <v>1973</v>
      </c>
      <c r="F121" s="41" t="s">
        <v>1974</v>
      </c>
      <c r="G121" s="40" t="s">
        <v>1975</v>
      </c>
      <c r="H121" s="41" t="s">
        <v>1976</v>
      </c>
    </row>
    <row r="122" spans="1:8" ht="13.5" customHeight="1" thickBot="1">
      <c r="A122" s="24" t="s">
        <v>60</v>
      </c>
      <c r="B122" s="42"/>
      <c r="C122" s="43"/>
      <c r="D122" s="44" t="s">
        <v>1977</v>
      </c>
      <c r="E122" s="45"/>
      <c r="F122" s="46"/>
      <c r="G122" s="45"/>
      <c r="H122" s="46"/>
    </row>
    <row r="123" spans="1:8" ht="13.5" thickBot="1">
      <c r="A123" s="24" t="s">
        <v>60</v>
      </c>
      <c r="B123" s="47" t="s">
        <v>2041</v>
      </c>
      <c r="C123" s="48"/>
      <c r="D123" s="49"/>
      <c r="E123" s="50"/>
      <c r="F123" s="51"/>
      <c r="G123" s="50"/>
      <c r="H123" s="51"/>
    </row>
    <row r="124" spans="1:8" ht="12.75">
      <c r="A124" s="24" t="s">
        <v>60</v>
      </c>
      <c r="B124" s="52" t="s">
        <v>2067</v>
      </c>
      <c r="C124" s="53" t="s">
        <v>1935</v>
      </c>
      <c r="D124" s="54" t="s">
        <v>2083</v>
      </c>
      <c r="E124" s="55">
        <v>0</v>
      </c>
      <c r="F124" s="56">
        <v>82480</v>
      </c>
      <c r="G124" s="55">
        <f>F124-E124</f>
        <v>82480</v>
      </c>
      <c r="H124" s="56" t="str">
        <f>IF(E124=0,"***",F124/E124)</f>
        <v>***</v>
      </c>
    </row>
    <row r="125" spans="1:8" ht="13.5" thickBot="1">
      <c r="A125" s="24" t="s">
        <v>60</v>
      </c>
      <c r="B125" s="57"/>
      <c r="C125" s="58"/>
      <c r="D125" s="59" t="s">
        <v>209</v>
      </c>
      <c r="E125" s="60"/>
      <c r="F125" s="61">
        <v>82480</v>
      </c>
      <c r="G125" s="60"/>
      <c r="H125" s="61"/>
    </row>
    <row r="126" spans="1:8" ht="13.5" thickBot="1">
      <c r="A126" s="24" t="s">
        <v>60</v>
      </c>
      <c r="B126" s="47" t="s">
        <v>2071</v>
      </c>
      <c r="C126" s="48"/>
      <c r="D126" s="49"/>
      <c r="E126" s="50"/>
      <c r="F126" s="51">
        <v>82480</v>
      </c>
      <c r="G126" s="50"/>
      <c r="H126" s="51"/>
    </row>
    <row r="127" spans="1:8" ht="13.5" thickBot="1">
      <c r="A127" s="24" t="s">
        <v>60</v>
      </c>
      <c r="B127" s="32"/>
      <c r="C127" s="33"/>
      <c r="D127" s="34" t="s">
        <v>2039</v>
      </c>
      <c r="E127" s="62">
        <v>0</v>
      </c>
      <c r="F127" s="63">
        <f>SUM(F123:F126)/3</f>
        <v>82480</v>
      </c>
      <c r="G127" s="62">
        <f>F127-E127</f>
        <v>82480</v>
      </c>
      <c r="H127" s="64" t="str">
        <f>IF(E127=0,"***",F127/E127)</f>
        <v>***</v>
      </c>
    </row>
    <row r="128" spans="1:8" ht="12.75">
      <c r="A128" s="24" t="s">
        <v>60</v>
      </c>
      <c r="C128" s="30"/>
      <c r="E128" s="31"/>
      <c r="F128" s="31"/>
      <c r="G128" s="31"/>
      <c r="H128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H97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24" customWidth="1"/>
    <col min="2" max="2" width="26.125" style="24" customWidth="1"/>
    <col min="3" max="3" width="8.75390625" style="24" customWidth="1"/>
    <col min="4" max="4" width="37.125" style="24" customWidth="1"/>
    <col min="5" max="5" width="8.875" style="1" hidden="1" customWidth="1"/>
    <col min="6" max="6" width="15.00390625" style="1" customWidth="1"/>
    <col min="7" max="7" width="10.00390625" style="1" hidden="1" customWidth="1"/>
    <col min="8" max="8" width="8.25390625" style="1" hidden="1" customWidth="1"/>
  </cols>
  <sheetData>
    <row r="3" spans="2:8" ht="12.75">
      <c r="B3" s="22" t="s">
        <v>1966</v>
      </c>
      <c r="C3" s="22"/>
      <c r="D3" s="22"/>
      <c r="E3" s="23"/>
      <c r="F3" s="23"/>
      <c r="G3" s="23"/>
      <c r="H3" s="23"/>
    </row>
    <row r="4" spans="2:8" ht="12.75">
      <c r="B4" s="22" t="s">
        <v>1967</v>
      </c>
      <c r="C4" s="22"/>
      <c r="D4" s="22"/>
      <c r="E4" s="23"/>
      <c r="F4" s="23"/>
      <c r="G4" s="23"/>
      <c r="H4" s="23"/>
    </row>
    <row r="5" spans="2:8" ht="12.75">
      <c r="B5" s="22" t="s">
        <v>1968</v>
      </c>
      <c r="C5" s="22"/>
      <c r="D5" s="22"/>
      <c r="E5" s="23"/>
      <c r="F5" s="23"/>
      <c r="G5" s="23"/>
      <c r="H5" s="23"/>
    </row>
    <row r="7" spans="1:8" ht="18">
      <c r="A7" s="115" t="s">
        <v>60</v>
      </c>
      <c r="B7" s="25" t="s">
        <v>1969</v>
      </c>
      <c r="C7" s="26"/>
      <c r="D7" s="27"/>
      <c r="E7" s="28"/>
      <c r="F7" s="28"/>
      <c r="G7" s="28"/>
      <c r="H7" s="29"/>
    </row>
    <row r="8" spans="1:8" ht="13.5" thickBot="1">
      <c r="A8" s="24" t="s">
        <v>60</v>
      </c>
      <c r="C8" s="30"/>
      <c r="E8" s="31"/>
      <c r="F8" s="31"/>
      <c r="G8" s="31"/>
      <c r="H8" s="31"/>
    </row>
    <row r="9" spans="1:8" ht="13.5" thickBot="1">
      <c r="A9" s="24" t="s">
        <v>60</v>
      </c>
      <c r="B9" s="32"/>
      <c r="C9" s="33"/>
      <c r="D9" s="34" t="s">
        <v>1970</v>
      </c>
      <c r="E9" s="35"/>
      <c r="F9" s="36"/>
      <c r="G9" s="35"/>
      <c r="H9" s="36"/>
    </row>
    <row r="10" spans="1:8" ht="34.5" customHeight="1">
      <c r="A10" s="24" t="s">
        <v>60</v>
      </c>
      <c r="B10" s="37" t="s">
        <v>1971</v>
      </c>
      <c r="C10" s="38" t="s">
        <v>1832</v>
      </c>
      <c r="D10" s="39" t="s">
        <v>1972</v>
      </c>
      <c r="E10" s="40" t="s">
        <v>1973</v>
      </c>
      <c r="F10" s="41" t="s">
        <v>1974</v>
      </c>
      <c r="G10" s="40" t="s">
        <v>1975</v>
      </c>
      <c r="H10" s="41" t="s">
        <v>1976</v>
      </c>
    </row>
    <row r="11" spans="1:8" ht="13.5" customHeight="1" thickBot="1">
      <c r="A11" s="24" t="s">
        <v>60</v>
      </c>
      <c r="B11" s="42"/>
      <c r="C11" s="43"/>
      <c r="D11" s="44" t="s">
        <v>1977</v>
      </c>
      <c r="E11" s="45"/>
      <c r="F11" s="46"/>
      <c r="G11" s="45"/>
      <c r="H11" s="46"/>
    </row>
    <row r="12" spans="1:8" ht="13.5" thickBot="1">
      <c r="A12" s="24" t="s">
        <v>60</v>
      </c>
      <c r="B12" s="47" t="s">
        <v>371</v>
      </c>
      <c r="C12" s="48"/>
      <c r="D12" s="49"/>
      <c r="E12" s="50"/>
      <c r="F12" s="51"/>
      <c r="G12" s="50"/>
      <c r="H12" s="51"/>
    </row>
    <row r="13" spans="1:8" ht="12.75">
      <c r="A13" s="24" t="s">
        <v>60</v>
      </c>
      <c r="B13" s="52" t="s">
        <v>1978</v>
      </c>
      <c r="C13" s="53" t="s">
        <v>1979</v>
      </c>
      <c r="D13" s="54" t="s">
        <v>1873</v>
      </c>
      <c r="E13" s="55">
        <v>0</v>
      </c>
      <c r="F13" s="56">
        <v>100000</v>
      </c>
      <c r="G13" s="55">
        <f>F13-E13</f>
        <v>100000</v>
      </c>
      <c r="H13" s="56" t="str">
        <f>IF(E13=0,"***",F13/E13)</f>
        <v>***</v>
      </c>
    </row>
    <row r="14" spans="1:8" ht="12.75">
      <c r="A14" s="24" t="s">
        <v>60</v>
      </c>
      <c r="B14" s="57"/>
      <c r="C14" s="58"/>
      <c r="D14" s="59" t="s">
        <v>1980</v>
      </c>
      <c r="E14" s="60"/>
      <c r="F14" s="61">
        <v>100000</v>
      </c>
      <c r="G14" s="60"/>
      <c r="H14" s="61"/>
    </row>
    <row r="15" spans="1:8" ht="12.75">
      <c r="A15" s="24" t="s">
        <v>60</v>
      </c>
      <c r="B15" s="52" t="s">
        <v>1981</v>
      </c>
      <c r="C15" s="53" t="s">
        <v>1979</v>
      </c>
      <c r="D15" s="54" t="s">
        <v>1873</v>
      </c>
      <c r="E15" s="55">
        <v>0</v>
      </c>
      <c r="F15" s="56">
        <v>135000</v>
      </c>
      <c r="G15" s="55">
        <f>F15-E15</f>
        <v>135000</v>
      </c>
      <c r="H15" s="56" t="str">
        <f>IF(E15=0,"***",F15/E15)</f>
        <v>***</v>
      </c>
    </row>
    <row r="16" spans="1:8" ht="13.5" thickBot="1">
      <c r="A16" s="24" t="s">
        <v>60</v>
      </c>
      <c r="B16" s="57"/>
      <c r="C16" s="58"/>
      <c r="D16" s="59" t="s">
        <v>1980</v>
      </c>
      <c r="E16" s="60"/>
      <c r="F16" s="61">
        <v>135000</v>
      </c>
      <c r="G16" s="60"/>
      <c r="H16" s="61"/>
    </row>
    <row r="17" spans="1:8" ht="13.5" thickBot="1">
      <c r="A17" s="24" t="s">
        <v>60</v>
      </c>
      <c r="B17" s="47" t="s">
        <v>372</v>
      </c>
      <c r="C17" s="48"/>
      <c r="D17" s="49"/>
      <c r="E17" s="50"/>
      <c r="F17" s="51">
        <v>235000</v>
      </c>
      <c r="G17" s="50"/>
      <c r="H17" s="51"/>
    </row>
    <row r="18" spans="1:8" ht="13.5" thickBot="1">
      <c r="A18" s="24" t="s">
        <v>60</v>
      </c>
      <c r="B18" s="32"/>
      <c r="C18" s="33"/>
      <c r="D18" s="34" t="s">
        <v>1982</v>
      </c>
      <c r="E18" s="62">
        <v>0</v>
      </c>
      <c r="F18" s="63">
        <f>SUM(F12:F17)/3</f>
        <v>235000</v>
      </c>
      <c r="G18" s="62">
        <f>F18-E18</f>
        <v>235000</v>
      </c>
      <c r="H18" s="64" t="str">
        <f>IF(E18=0,"***",F18/E18)</f>
        <v>***</v>
      </c>
    </row>
    <row r="19" spans="1:8" ht="13.5" thickBot="1">
      <c r="A19" s="24" t="s">
        <v>60</v>
      </c>
      <c r="C19" s="30"/>
      <c r="E19" s="31"/>
      <c r="F19" s="31"/>
      <c r="G19" s="31"/>
      <c r="H19" s="31"/>
    </row>
    <row r="20" spans="1:8" ht="13.5" thickBot="1">
      <c r="A20" s="24" t="s">
        <v>60</v>
      </c>
      <c r="B20" s="32"/>
      <c r="C20" s="33"/>
      <c r="D20" s="34" t="s">
        <v>1983</v>
      </c>
      <c r="E20" s="35"/>
      <c r="F20" s="36"/>
      <c r="G20" s="35"/>
      <c r="H20" s="36"/>
    </row>
    <row r="21" spans="1:8" ht="34.5" customHeight="1">
      <c r="A21" s="24" t="s">
        <v>60</v>
      </c>
      <c r="B21" s="37" t="s">
        <v>1971</v>
      </c>
      <c r="C21" s="38" t="s">
        <v>1984</v>
      </c>
      <c r="D21" s="39" t="s">
        <v>1972</v>
      </c>
      <c r="E21" s="40" t="s">
        <v>1973</v>
      </c>
      <c r="F21" s="41" t="s">
        <v>1974</v>
      </c>
      <c r="G21" s="40" t="s">
        <v>1975</v>
      </c>
      <c r="H21" s="41" t="s">
        <v>1976</v>
      </c>
    </row>
    <row r="22" spans="1:8" ht="13.5" customHeight="1" thickBot="1">
      <c r="A22" s="24" t="s">
        <v>60</v>
      </c>
      <c r="B22" s="42"/>
      <c r="C22" s="43"/>
      <c r="D22" s="44" t="s">
        <v>1977</v>
      </c>
      <c r="E22" s="45"/>
      <c r="F22" s="46"/>
      <c r="G22" s="45"/>
      <c r="H22" s="46"/>
    </row>
    <row r="23" spans="1:8" ht="12.75">
      <c r="A23" s="24" t="s">
        <v>60</v>
      </c>
      <c r="B23" s="65" t="s">
        <v>1978</v>
      </c>
      <c r="C23" s="66" t="s">
        <v>1985</v>
      </c>
      <c r="D23" s="67" t="s">
        <v>1986</v>
      </c>
      <c r="E23" s="68">
        <v>0</v>
      </c>
      <c r="F23" s="69">
        <v>1436477</v>
      </c>
      <c r="G23" s="68">
        <f>F23-E23</f>
        <v>1436477</v>
      </c>
      <c r="H23" s="69" t="str">
        <f>IF(E23=0,"***",F23/E23)</f>
        <v>***</v>
      </c>
    </row>
    <row r="24" spans="1:8" ht="12.75">
      <c r="A24" s="24" t="s">
        <v>60</v>
      </c>
      <c r="B24" s="57"/>
      <c r="C24" s="58"/>
      <c r="D24" s="59" t="s">
        <v>1987</v>
      </c>
      <c r="E24" s="60"/>
      <c r="F24" s="61">
        <v>102500</v>
      </c>
      <c r="G24" s="60"/>
      <c r="H24" s="61"/>
    </row>
    <row r="25" spans="1:8" ht="12.75">
      <c r="A25" s="24" t="s">
        <v>60</v>
      </c>
      <c r="B25" s="57"/>
      <c r="C25" s="58"/>
      <c r="D25" s="59" t="s">
        <v>1980</v>
      </c>
      <c r="E25" s="60"/>
      <c r="F25" s="61">
        <v>1333977</v>
      </c>
      <c r="G25" s="60"/>
      <c r="H25" s="61"/>
    </row>
    <row r="26" spans="1:8" ht="12.75">
      <c r="A26" s="24" t="s">
        <v>60</v>
      </c>
      <c r="B26" s="52" t="s">
        <v>1981</v>
      </c>
      <c r="C26" s="53" t="s">
        <v>1988</v>
      </c>
      <c r="D26" s="54" t="s">
        <v>1989</v>
      </c>
      <c r="E26" s="55">
        <v>0</v>
      </c>
      <c r="F26" s="56">
        <v>5000</v>
      </c>
      <c r="G26" s="55">
        <f>F26-E26</f>
        <v>5000</v>
      </c>
      <c r="H26" s="56" t="str">
        <f>IF(E26=0,"***",F26/E26)</f>
        <v>***</v>
      </c>
    </row>
    <row r="27" spans="1:8" ht="12.75">
      <c r="A27" s="24" t="s">
        <v>60</v>
      </c>
      <c r="B27" s="57"/>
      <c r="C27" s="58"/>
      <c r="D27" s="59" t="s">
        <v>1980</v>
      </c>
      <c r="E27" s="60"/>
      <c r="F27" s="61">
        <v>5000</v>
      </c>
      <c r="G27" s="60"/>
      <c r="H27" s="61"/>
    </row>
    <row r="28" spans="1:8" ht="12.75">
      <c r="A28" s="24" t="s">
        <v>60</v>
      </c>
      <c r="B28" s="52" t="s">
        <v>1981</v>
      </c>
      <c r="C28" s="53" t="s">
        <v>1990</v>
      </c>
      <c r="D28" s="54" t="s">
        <v>1991</v>
      </c>
      <c r="E28" s="55">
        <v>0</v>
      </c>
      <c r="F28" s="56">
        <v>11653.7</v>
      </c>
      <c r="G28" s="55">
        <f>F28-E28</f>
        <v>11653.7</v>
      </c>
      <c r="H28" s="56" t="str">
        <f>IF(E28=0,"***",F28/E28)</f>
        <v>***</v>
      </c>
    </row>
    <row r="29" spans="1:8" ht="12.75">
      <c r="A29" s="24" t="s">
        <v>60</v>
      </c>
      <c r="B29" s="57"/>
      <c r="C29" s="58"/>
      <c r="D29" s="59" t="s">
        <v>1980</v>
      </c>
      <c r="E29" s="60"/>
      <c r="F29" s="61">
        <v>11653.7</v>
      </c>
      <c r="G29" s="60"/>
      <c r="H29" s="61"/>
    </row>
    <row r="30" spans="1:8" ht="12.75">
      <c r="A30" s="24" t="s">
        <v>60</v>
      </c>
      <c r="B30" s="52" t="s">
        <v>1981</v>
      </c>
      <c r="C30" s="53" t="s">
        <v>1992</v>
      </c>
      <c r="D30" s="54" t="s">
        <v>1993</v>
      </c>
      <c r="E30" s="55">
        <v>0</v>
      </c>
      <c r="F30" s="56">
        <v>2000</v>
      </c>
      <c r="G30" s="55">
        <f>F30-E30</f>
        <v>2000</v>
      </c>
      <c r="H30" s="56" t="str">
        <f>IF(E30=0,"***",F30/E30)</f>
        <v>***</v>
      </c>
    </row>
    <row r="31" spans="1:8" ht="12.75">
      <c r="A31" s="24" t="s">
        <v>60</v>
      </c>
      <c r="B31" s="57"/>
      <c r="C31" s="58"/>
      <c r="D31" s="59" t="s">
        <v>1980</v>
      </c>
      <c r="E31" s="60"/>
      <c r="F31" s="61">
        <v>2000</v>
      </c>
      <c r="G31" s="60"/>
      <c r="H31" s="61"/>
    </row>
    <row r="32" spans="1:8" ht="12.75">
      <c r="A32" s="24" t="s">
        <v>60</v>
      </c>
      <c r="B32" s="52" t="s">
        <v>1981</v>
      </c>
      <c r="C32" s="53" t="s">
        <v>1994</v>
      </c>
      <c r="D32" s="54" t="s">
        <v>1995</v>
      </c>
      <c r="E32" s="55">
        <v>0</v>
      </c>
      <c r="F32" s="56">
        <v>5000</v>
      </c>
      <c r="G32" s="55">
        <f>F32-E32</f>
        <v>5000</v>
      </c>
      <c r="H32" s="56" t="str">
        <f>IF(E32=0,"***",F32/E32)</f>
        <v>***</v>
      </c>
    </row>
    <row r="33" spans="1:8" ht="12.75">
      <c r="A33" s="24" t="s">
        <v>60</v>
      </c>
      <c r="B33" s="57"/>
      <c r="C33" s="58"/>
      <c r="D33" s="59" t="s">
        <v>1980</v>
      </c>
      <c r="E33" s="60"/>
      <c r="F33" s="61">
        <v>5000</v>
      </c>
      <c r="G33" s="60"/>
      <c r="H33" s="61"/>
    </row>
    <row r="34" spans="1:8" ht="12.75">
      <c r="A34" s="24" t="s">
        <v>60</v>
      </c>
      <c r="B34" s="52" t="s">
        <v>1981</v>
      </c>
      <c r="C34" s="53" t="s">
        <v>1985</v>
      </c>
      <c r="D34" s="54" t="s">
        <v>1986</v>
      </c>
      <c r="E34" s="55">
        <v>0</v>
      </c>
      <c r="F34" s="56">
        <v>15000</v>
      </c>
      <c r="G34" s="55">
        <f>F34-E34</f>
        <v>15000</v>
      </c>
      <c r="H34" s="56" t="str">
        <f>IF(E34=0,"***",F34/E34)</f>
        <v>***</v>
      </c>
    </row>
    <row r="35" spans="1:8" ht="12.75">
      <c r="A35" s="24" t="s">
        <v>60</v>
      </c>
      <c r="B35" s="57"/>
      <c r="C35" s="58"/>
      <c r="D35" s="59" t="s">
        <v>1980</v>
      </c>
      <c r="E35" s="60"/>
      <c r="F35" s="61">
        <v>15000</v>
      </c>
      <c r="G35" s="60"/>
      <c r="H35" s="61"/>
    </row>
    <row r="36" spans="1:8" ht="12.75">
      <c r="A36" s="24" t="s">
        <v>60</v>
      </c>
      <c r="B36" s="52" t="s">
        <v>1981</v>
      </c>
      <c r="C36" s="53" t="s">
        <v>1996</v>
      </c>
      <c r="D36" s="54" t="s">
        <v>1997</v>
      </c>
      <c r="E36" s="55">
        <v>0</v>
      </c>
      <c r="F36" s="56">
        <v>5858.6</v>
      </c>
      <c r="G36" s="55">
        <f>F36-E36</f>
        <v>5858.6</v>
      </c>
      <c r="H36" s="56" t="str">
        <f>IF(E36=0,"***",F36/E36)</f>
        <v>***</v>
      </c>
    </row>
    <row r="37" spans="1:8" ht="12.75">
      <c r="A37" s="24" t="s">
        <v>60</v>
      </c>
      <c r="B37" s="57"/>
      <c r="C37" s="58"/>
      <c r="D37" s="59" t="s">
        <v>1980</v>
      </c>
      <c r="E37" s="60"/>
      <c r="F37" s="61">
        <v>5858.6</v>
      </c>
      <c r="G37" s="60"/>
      <c r="H37" s="61"/>
    </row>
    <row r="38" spans="1:8" ht="12.75">
      <c r="A38" s="24" t="s">
        <v>60</v>
      </c>
      <c r="B38" s="52" t="s">
        <v>1981</v>
      </c>
      <c r="C38" s="53" t="s">
        <v>1998</v>
      </c>
      <c r="D38" s="54" t="s">
        <v>1999</v>
      </c>
      <c r="E38" s="55">
        <v>0</v>
      </c>
      <c r="F38" s="56">
        <v>124317.7</v>
      </c>
      <c r="G38" s="55">
        <f>F38-E38</f>
        <v>124317.7</v>
      </c>
      <c r="H38" s="56" t="str">
        <f>IF(E38=0,"***",F38/E38)</f>
        <v>***</v>
      </c>
    </row>
    <row r="39" spans="1:8" ht="12.75">
      <c r="A39" s="24" t="s">
        <v>60</v>
      </c>
      <c r="B39" s="57"/>
      <c r="C39" s="58"/>
      <c r="D39" s="59" t="s">
        <v>1980</v>
      </c>
      <c r="E39" s="60"/>
      <c r="F39" s="61">
        <v>124317.7</v>
      </c>
      <c r="G39" s="60"/>
      <c r="H39" s="61"/>
    </row>
    <row r="40" spans="1:8" ht="12.75">
      <c r="A40" s="24" t="s">
        <v>60</v>
      </c>
      <c r="B40" s="52" t="s">
        <v>2000</v>
      </c>
      <c r="C40" s="53" t="s">
        <v>1990</v>
      </c>
      <c r="D40" s="54" t="s">
        <v>1991</v>
      </c>
      <c r="E40" s="55">
        <v>0</v>
      </c>
      <c r="F40" s="56">
        <v>38258</v>
      </c>
      <c r="G40" s="55">
        <f>F40-E40</f>
        <v>38258</v>
      </c>
      <c r="H40" s="56" t="str">
        <f>IF(E40=0,"***",F40/E40)</f>
        <v>***</v>
      </c>
    </row>
    <row r="41" spans="1:8" ht="12.75">
      <c r="A41" s="24" t="s">
        <v>60</v>
      </c>
      <c r="B41" s="57"/>
      <c r="C41" s="58"/>
      <c r="D41" s="59" t="s">
        <v>1980</v>
      </c>
      <c r="E41" s="60"/>
      <c r="F41" s="61">
        <v>38258</v>
      </c>
      <c r="G41" s="60"/>
      <c r="H41" s="61"/>
    </row>
    <row r="42" spans="1:8" ht="12.75">
      <c r="A42" s="24" t="s">
        <v>60</v>
      </c>
      <c r="B42" s="52" t="s">
        <v>2001</v>
      </c>
      <c r="C42" s="53" t="s">
        <v>1985</v>
      </c>
      <c r="D42" s="54" t="s">
        <v>1986</v>
      </c>
      <c r="E42" s="55">
        <v>0</v>
      </c>
      <c r="F42" s="56">
        <v>238493</v>
      </c>
      <c r="G42" s="55">
        <f>F42-E42</f>
        <v>238493</v>
      </c>
      <c r="H42" s="56" t="str">
        <f>IF(E42=0,"***",F42/E42)</f>
        <v>***</v>
      </c>
    </row>
    <row r="43" spans="1:8" ht="13.5" thickBot="1">
      <c r="A43" s="24" t="s">
        <v>60</v>
      </c>
      <c r="B43" s="57"/>
      <c r="C43" s="58"/>
      <c r="D43" s="59" t="s">
        <v>1980</v>
      </c>
      <c r="E43" s="60"/>
      <c r="F43" s="61">
        <v>238493</v>
      </c>
      <c r="G43" s="60"/>
      <c r="H43" s="61"/>
    </row>
    <row r="44" spans="1:8" ht="13.5" thickBot="1">
      <c r="A44" s="24" t="s">
        <v>60</v>
      </c>
      <c r="B44" s="47" t="s">
        <v>372</v>
      </c>
      <c r="C44" s="48"/>
      <c r="D44" s="49"/>
      <c r="E44" s="50"/>
      <c r="F44" s="51">
        <v>1882058</v>
      </c>
      <c r="G44" s="50"/>
      <c r="H44" s="51"/>
    </row>
    <row r="45" spans="1:8" ht="13.5" thickBot="1">
      <c r="A45" s="24" t="s">
        <v>60</v>
      </c>
      <c r="B45" s="32"/>
      <c r="C45" s="33"/>
      <c r="D45" s="34" t="s">
        <v>2002</v>
      </c>
      <c r="E45" s="62">
        <v>0</v>
      </c>
      <c r="F45" s="63">
        <f>SUM(F23:F44)/3</f>
        <v>1882058.0000000002</v>
      </c>
      <c r="G45" s="62">
        <f>F45-E45</f>
        <v>1882058.0000000002</v>
      </c>
      <c r="H45" s="64" t="str">
        <f>IF(E45=0,"***",F45/E45)</f>
        <v>***</v>
      </c>
    </row>
    <row r="46" spans="1:8" ht="13.5" thickBot="1">
      <c r="A46" s="24" t="s">
        <v>60</v>
      </c>
      <c r="C46" s="30"/>
      <c r="E46" s="31"/>
      <c r="F46" s="31"/>
      <c r="G46" s="31"/>
      <c r="H46" s="31"/>
    </row>
    <row r="47" spans="1:8" ht="13.5" thickBot="1">
      <c r="A47" s="24" t="s">
        <v>60</v>
      </c>
      <c r="B47" s="32"/>
      <c r="C47" s="33"/>
      <c r="D47" s="34" t="s">
        <v>2003</v>
      </c>
      <c r="E47" s="35"/>
      <c r="F47" s="36"/>
      <c r="G47" s="35"/>
      <c r="H47" s="36"/>
    </row>
    <row r="48" spans="1:8" ht="34.5" customHeight="1">
      <c r="A48" s="24" t="s">
        <v>60</v>
      </c>
      <c r="B48" s="37" t="s">
        <v>1971</v>
      </c>
      <c r="C48" s="38" t="s">
        <v>2004</v>
      </c>
      <c r="D48" s="39" t="s">
        <v>1972</v>
      </c>
      <c r="E48" s="40" t="s">
        <v>1973</v>
      </c>
      <c r="F48" s="41" t="s">
        <v>1974</v>
      </c>
      <c r="G48" s="40" t="s">
        <v>2005</v>
      </c>
      <c r="H48" s="41" t="s">
        <v>1976</v>
      </c>
    </row>
    <row r="49" spans="1:8" ht="13.5" customHeight="1" thickBot="1">
      <c r="A49" s="24" t="s">
        <v>60</v>
      </c>
      <c r="B49" s="42"/>
      <c r="C49" s="43"/>
      <c r="D49" s="44" t="s">
        <v>1977</v>
      </c>
      <c r="E49" s="45"/>
      <c r="F49" s="46"/>
      <c r="G49" s="45"/>
      <c r="H49" s="46"/>
    </row>
    <row r="50" spans="1:8" ht="12.75">
      <c r="A50" s="24" t="s">
        <v>60</v>
      </c>
      <c r="B50" s="65" t="s">
        <v>2006</v>
      </c>
      <c r="C50" s="66" t="s">
        <v>405</v>
      </c>
      <c r="D50" s="67" t="s">
        <v>2007</v>
      </c>
      <c r="E50" s="68">
        <v>0</v>
      </c>
      <c r="F50" s="69">
        <v>15000</v>
      </c>
      <c r="G50" s="68">
        <v>0</v>
      </c>
      <c r="H50" s="69" t="str">
        <f>IF(E50=0,"***",F50/E50)</f>
        <v>***</v>
      </c>
    </row>
    <row r="51" spans="1:8" ht="12.75">
      <c r="A51" s="24" t="s">
        <v>60</v>
      </c>
      <c r="B51" s="57"/>
      <c r="C51" s="58"/>
      <c r="D51" s="59" t="s">
        <v>2008</v>
      </c>
      <c r="E51" s="60"/>
      <c r="F51" s="61">
        <v>15000</v>
      </c>
      <c r="G51" s="60"/>
      <c r="H51" s="61"/>
    </row>
    <row r="52" spans="1:8" ht="12.75">
      <c r="A52" s="24" t="s">
        <v>60</v>
      </c>
      <c r="B52" s="52" t="s">
        <v>2009</v>
      </c>
      <c r="C52" s="53" t="s">
        <v>406</v>
      </c>
      <c r="D52" s="54" t="s">
        <v>2010</v>
      </c>
      <c r="E52" s="55">
        <v>0</v>
      </c>
      <c r="F52" s="56">
        <v>3000</v>
      </c>
      <c r="G52" s="55">
        <v>0</v>
      </c>
      <c r="H52" s="56" t="str">
        <f>IF(E52=0,"***",F52/E52)</f>
        <v>***</v>
      </c>
    </row>
    <row r="53" spans="1:8" ht="12.75">
      <c r="A53" s="24" t="s">
        <v>60</v>
      </c>
      <c r="B53" s="57"/>
      <c r="C53" s="58"/>
      <c r="D53" s="59" t="s">
        <v>2008</v>
      </c>
      <c r="E53" s="60"/>
      <c r="F53" s="61">
        <v>3000</v>
      </c>
      <c r="G53" s="60"/>
      <c r="H53" s="61"/>
    </row>
    <row r="54" spans="1:8" ht="12.75">
      <c r="A54" s="24" t="s">
        <v>60</v>
      </c>
      <c r="B54" s="52" t="s">
        <v>2011</v>
      </c>
      <c r="C54" s="53" t="s">
        <v>407</v>
      </c>
      <c r="D54" s="54" t="s">
        <v>2012</v>
      </c>
      <c r="E54" s="55">
        <v>0</v>
      </c>
      <c r="F54" s="56">
        <v>600</v>
      </c>
      <c r="G54" s="55">
        <v>0</v>
      </c>
      <c r="H54" s="56" t="str">
        <f>IF(E54=0,"***",F54/E54)</f>
        <v>***</v>
      </c>
    </row>
    <row r="55" spans="1:8" ht="12.75">
      <c r="A55" s="24" t="s">
        <v>60</v>
      </c>
      <c r="B55" s="57"/>
      <c r="C55" s="58"/>
      <c r="D55" s="59" t="s">
        <v>2008</v>
      </c>
      <c r="E55" s="60"/>
      <c r="F55" s="61">
        <v>600</v>
      </c>
      <c r="G55" s="60"/>
      <c r="H55" s="61"/>
    </row>
    <row r="56" spans="1:8" ht="12.75">
      <c r="A56" s="24" t="s">
        <v>60</v>
      </c>
      <c r="B56" s="52" t="s">
        <v>2013</v>
      </c>
      <c r="C56" s="53" t="s">
        <v>408</v>
      </c>
      <c r="D56" s="54" t="s">
        <v>2014</v>
      </c>
      <c r="E56" s="55">
        <v>0</v>
      </c>
      <c r="F56" s="56">
        <v>300</v>
      </c>
      <c r="G56" s="55">
        <v>0</v>
      </c>
      <c r="H56" s="56" t="str">
        <f>IF(E56=0,"***",F56/E56)</f>
        <v>***</v>
      </c>
    </row>
    <row r="57" spans="1:8" ht="12.75">
      <c r="A57" s="24" t="s">
        <v>60</v>
      </c>
      <c r="B57" s="57"/>
      <c r="C57" s="58"/>
      <c r="D57" s="59" t="s">
        <v>2008</v>
      </c>
      <c r="E57" s="60"/>
      <c r="F57" s="61">
        <v>300</v>
      </c>
      <c r="G57" s="60"/>
      <c r="H57" s="61"/>
    </row>
    <row r="58" spans="1:8" ht="12.75">
      <c r="A58" s="24" t="s">
        <v>60</v>
      </c>
      <c r="B58" s="52" t="s">
        <v>2015</v>
      </c>
      <c r="C58" s="53" t="s">
        <v>2016</v>
      </c>
      <c r="D58" s="54" t="s">
        <v>2017</v>
      </c>
      <c r="E58" s="55">
        <v>0</v>
      </c>
      <c r="F58" s="56">
        <v>1000</v>
      </c>
      <c r="G58" s="55">
        <v>0</v>
      </c>
      <c r="H58" s="56" t="str">
        <f>IF(E58=0,"***",F58/E58)</f>
        <v>***</v>
      </c>
    </row>
    <row r="59" spans="1:8" ht="12.75">
      <c r="A59" s="24" t="s">
        <v>60</v>
      </c>
      <c r="B59" s="57"/>
      <c r="C59" s="58"/>
      <c r="D59" s="59" t="s">
        <v>2008</v>
      </c>
      <c r="E59" s="60"/>
      <c r="F59" s="61">
        <v>1000</v>
      </c>
      <c r="G59" s="60"/>
      <c r="H59" s="61"/>
    </row>
    <row r="60" spans="1:8" ht="12.75">
      <c r="A60" s="24" t="s">
        <v>60</v>
      </c>
      <c r="B60" s="52" t="s">
        <v>2015</v>
      </c>
      <c r="C60" s="53" t="s">
        <v>2018</v>
      </c>
      <c r="D60" s="54" t="s">
        <v>2019</v>
      </c>
      <c r="E60" s="55">
        <v>0</v>
      </c>
      <c r="F60" s="56">
        <v>25000</v>
      </c>
      <c r="G60" s="55">
        <v>0</v>
      </c>
      <c r="H60" s="56" t="str">
        <f>IF(E60=0,"***",F60/E60)</f>
        <v>***</v>
      </c>
    </row>
    <row r="61" spans="1:8" ht="12.75">
      <c r="A61" s="24" t="s">
        <v>60</v>
      </c>
      <c r="B61" s="57"/>
      <c r="C61" s="58"/>
      <c r="D61" s="59" t="s">
        <v>2008</v>
      </c>
      <c r="E61" s="60"/>
      <c r="F61" s="61">
        <v>25000</v>
      </c>
      <c r="G61" s="60"/>
      <c r="H61" s="61"/>
    </row>
    <row r="62" spans="1:8" ht="12.75">
      <c r="A62" s="24" t="s">
        <v>60</v>
      </c>
      <c r="B62" s="52" t="s">
        <v>2015</v>
      </c>
      <c r="C62" s="53" t="s">
        <v>2020</v>
      </c>
      <c r="D62" s="54" t="s">
        <v>2021</v>
      </c>
      <c r="E62" s="55">
        <v>0</v>
      </c>
      <c r="F62" s="56">
        <v>21000</v>
      </c>
      <c r="G62" s="55">
        <v>0</v>
      </c>
      <c r="H62" s="56" t="str">
        <f>IF(E62=0,"***",F62/E62)</f>
        <v>***</v>
      </c>
    </row>
    <row r="63" spans="1:8" ht="12.75">
      <c r="A63" s="24" t="s">
        <v>60</v>
      </c>
      <c r="B63" s="57"/>
      <c r="C63" s="58"/>
      <c r="D63" s="59" t="s">
        <v>2008</v>
      </c>
      <c r="E63" s="60"/>
      <c r="F63" s="61">
        <v>21000</v>
      </c>
      <c r="G63" s="60"/>
      <c r="H63" s="61"/>
    </row>
    <row r="64" spans="1:8" ht="12.75">
      <c r="A64" s="24" t="s">
        <v>60</v>
      </c>
      <c r="B64" s="52" t="s">
        <v>1978</v>
      </c>
      <c r="C64" s="53" t="s">
        <v>409</v>
      </c>
      <c r="D64" s="54" t="s">
        <v>2022</v>
      </c>
      <c r="E64" s="55">
        <v>0</v>
      </c>
      <c r="F64" s="56">
        <v>50000</v>
      </c>
      <c r="G64" s="55">
        <v>0</v>
      </c>
      <c r="H64" s="56" t="str">
        <f>IF(E64=0,"***",F64/E64)</f>
        <v>***</v>
      </c>
    </row>
    <row r="65" spans="1:8" ht="12.75">
      <c r="A65" s="24" t="s">
        <v>60</v>
      </c>
      <c r="B65" s="57"/>
      <c r="C65" s="58"/>
      <c r="D65" s="59" t="s">
        <v>2008</v>
      </c>
      <c r="E65" s="60"/>
      <c r="F65" s="61">
        <v>50000</v>
      </c>
      <c r="G65" s="60"/>
      <c r="H65" s="61"/>
    </row>
    <row r="66" spans="1:8" ht="12.75">
      <c r="A66" s="24" t="s">
        <v>60</v>
      </c>
      <c r="B66" s="52" t="s">
        <v>1978</v>
      </c>
      <c r="C66" s="53" t="s">
        <v>410</v>
      </c>
      <c r="D66" s="54" t="s">
        <v>2023</v>
      </c>
      <c r="E66" s="55">
        <v>0</v>
      </c>
      <c r="F66" s="56">
        <v>10000</v>
      </c>
      <c r="G66" s="55">
        <v>0</v>
      </c>
      <c r="H66" s="56" t="str">
        <f>IF(E66=0,"***",F66/E66)</f>
        <v>***</v>
      </c>
    </row>
    <row r="67" spans="1:8" ht="12.75">
      <c r="A67" s="24" t="s">
        <v>60</v>
      </c>
      <c r="B67" s="57"/>
      <c r="C67" s="58"/>
      <c r="D67" s="59" t="s">
        <v>2008</v>
      </c>
      <c r="E67" s="60"/>
      <c r="F67" s="61">
        <v>10000</v>
      </c>
      <c r="G67" s="60"/>
      <c r="H67" s="61"/>
    </row>
    <row r="68" spans="1:8" ht="12.75">
      <c r="A68" s="24" t="s">
        <v>60</v>
      </c>
      <c r="B68" s="52" t="s">
        <v>1981</v>
      </c>
      <c r="C68" s="53" t="s">
        <v>2028</v>
      </c>
      <c r="D68" s="54" t="s">
        <v>2029</v>
      </c>
      <c r="E68" s="55">
        <v>0</v>
      </c>
      <c r="F68" s="56">
        <v>5000</v>
      </c>
      <c r="G68" s="55">
        <v>0</v>
      </c>
      <c r="H68" s="56" t="str">
        <f>IF(E68=0,"***",F68/E68)</f>
        <v>***</v>
      </c>
    </row>
    <row r="69" spans="1:8" ht="12.75">
      <c r="A69" s="24" t="s">
        <v>60</v>
      </c>
      <c r="B69" s="57"/>
      <c r="C69" s="58"/>
      <c r="D69" s="59" t="s">
        <v>2008</v>
      </c>
      <c r="E69" s="60"/>
      <c r="F69" s="61">
        <v>5000</v>
      </c>
      <c r="G69" s="60"/>
      <c r="H69" s="61"/>
    </row>
    <row r="70" spans="1:8" ht="12.75">
      <c r="A70" s="24" t="s">
        <v>60</v>
      </c>
      <c r="B70" s="52" t="s">
        <v>1981</v>
      </c>
      <c r="C70" s="53" t="s">
        <v>2030</v>
      </c>
      <c r="D70" s="54" t="s">
        <v>2031</v>
      </c>
      <c r="E70" s="55">
        <v>0</v>
      </c>
      <c r="F70" s="56">
        <v>13300</v>
      </c>
      <c r="G70" s="55">
        <v>0</v>
      </c>
      <c r="H70" s="56" t="str">
        <f>IF(E70=0,"***",F70/E70)</f>
        <v>***</v>
      </c>
    </row>
    <row r="71" spans="1:8" ht="12.75">
      <c r="A71" s="24" t="s">
        <v>60</v>
      </c>
      <c r="B71" s="57"/>
      <c r="C71" s="58"/>
      <c r="D71" s="59" t="s">
        <v>2008</v>
      </c>
      <c r="E71" s="60"/>
      <c r="F71" s="61">
        <v>13300</v>
      </c>
      <c r="G71" s="60"/>
      <c r="H71" s="61"/>
    </row>
    <row r="72" spans="1:8" ht="12.75">
      <c r="A72" s="24" t="s">
        <v>60</v>
      </c>
      <c r="B72" s="52" t="s">
        <v>1981</v>
      </c>
      <c r="C72" s="53" t="s">
        <v>411</v>
      </c>
      <c r="D72" s="54" t="s">
        <v>2026</v>
      </c>
      <c r="E72" s="55">
        <v>0</v>
      </c>
      <c r="F72" s="56">
        <v>50000</v>
      </c>
      <c r="G72" s="55">
        <v>0</v>
      </c>
      <c r="H72" s="56" t="str">
        <f>IF(E72=0,"***",F72/E72)</f>
        <v>***</v>
      </c>
    </row>
    <row r="73" spans="1:8" ht="12.75">
      <c r="A73" s="24" t="s">
        <v>60</v>
      </c>
      <c r="B73" s="57"/>
      <c r="C73" s="58"/>
      <c r="D73" s="59" t="s">
        <v>2008</v>
      </c>
      <c r="E73" s="60"/>
      <c r="F73" s="61">
        <v>50000</v>
      </c>
      <c r="G73" s="60"/>
      <c r="H73" s="61"/>
    </row>
    <row r="74" spans="1:8" ht="12.75">
      <c r="A74" s="24" t="s">
        <v>60</v>
      </c>
      <c r="B74" s="52" t="s">
        <v>1981</v>
      </c>
      <c r="C74" s="53" t="s">
        <v>412</v>
      </c>
      <c r="D74" s="54" t="s">
        <v>2027</v>
      </c>
      <c r="E74" s="55">
        <v>0</v>
      </c>
      <c r="F74" s="56">
        <v>25000</v>
      </c>
      <c r="G74" s="55">
        <v>0</v>
      </c>
      <c r="H74" s="56" t="str">
        <f>IF(E74=0,"***",F74/E74)</f>
        <v>***</v>
      </c>
    </row>
    <row r="75" spans="1:8" ht="12.75">
      <c r="A75" s="24" t="s">
        <v>60</v>
      </c>
      <c r="B75" s="57"/>
      <c r="C75" s="58"/>
      <c r="D75" s="59" t="s">
        <v>2008</v>
      </c>
      <c r="E75" s="60"/>
      <c r="F75" s="61">
        <v>25000</v>
      </c>
      <c r="G75" s="60"/>
      <c r="H75" s="61"/>
    </row>
    <row r="76" spans="1:8" ht="12.75">
      <c r="A76" s="24" t="s">
        <v>60</v>
      </c>
      <c r="B76" s="52" t="s">
        <v>1981</v>
      </c>
      <c r="C76" s="53" t="s">
        <v>413</v>
      </c>
      <c r="D76" s="54" t="s">
        <v>2024</v>
      </c>
      <c r="E76" s="55">
        <v>0</v>
      </c>
      <c r="F76" s="56">
        <v>300</v>
      </c>
      <c r="G76" s="55">
        <v>0</v>
      </c>
      <c r="H76" s="56" t="str">
        <f>IF(E76=0,"***",F76/E76)</f>
        <v>***</v>
      </c>
    </row>
    <row r="77" spans="1:8" ht="12.75">
      <c r="A77" s="24" t="s">
        <v>60</v>
      </c>
      <c r="B77" s="57"/>
      <c r="C77" s="58"/>
      <c r="D77" s="59" t="s">
        <v>2008</v>
      </c>
      <c r="E77" s="60"/>
      <c r="F77" s="61">
        <v>300</v>
      </c>
      <c r="G77" s="60"/>
      <c r="H77" s="61"/>
    </row>
    <row r="78" spans="1:8" ht="12.75">
      <c r="A78" s="24" t="s">
        <v>60</v>
      </c>
      <c r="B78" s="52" t="s">
        <v>1981</v>
      </c>
      <c r="C78" s="53" t="s">
        <v>414</v>
      </c>
      <c r="D78" s="54" t="s">
        <v>2025</v>
      </c>
      <c r="E78" s="55">
        <v>0</v>
      </c>
      <c r="F78" s="56">
        <v>800</v>
      </c>
      <c r="G78" s="55">
        <v>0</v>
      </c>
      <c r="H78" s="56" t="str">
        <f>IF(E78=0,"***",F78/E78)</f>
        <v>***</v>
      </c>
    </row>
    <row r="79" spans="1:8" ht="12.75">
      <c r="A79" s="24" t="s">
        <v>60</v>
      </c>
      <c r="B79" s="57"/>
      <c r="C79" s="58"/>
      <c r="D79" s="59" t="s">
        <v>2008</v>
      </c>
      <c r="E79" s="60"/>
      <c r="F79" s="61">
        <v>800</v>
      </c>
      <c r="G79" s="60"/>
      <c r="H79" s="61"/>
    </row>
    <row r="80" spans="1:8" ht="12.75">
      <c r="A80" s="24" t="s">
        <v>60</v>
      </c>
      <c r="B80" s="52" t="s">
        <v>2001</v>
      </c>
      <c r="C80" s="53" t="s">
        <v>2034</v>
      </c>
      <c r="D80" s="54" t="s">
        <v>2035</v>
      </c>
      <c r="E80" s="55">
        <v>0</v>
      </c>
      <c r="F80" s="56">
        <v>20000</v>
      </c>
      <c r="G80" s="55">
        <v>0</v>
      </c>
      <c r="H80" s="56" t="str">
        <f>IF(E80=0,"***",F80/E80)</f>
        <v>***</v>
      </c>
    </row>
    <row r="81" spans="1:8" ht="12.75">
      <c r="A81" s="24" t="s">
        <v>60</v>
      </c>
      <c r="B81" s="57"/>
      <c r="C81" s="58"/>
      <c r="D81" s="59" t="s">
        <v>2008</v>
      </c>
      <c r="E81" s="60"/>
      <c r="F81" s="61">
        <v>20000</v>
      </c>
      <c r="G81" s="60"/>
      <c r="H81" s="61"/>
    </row>
    <row r="82" spans="1:8" ht="12.75">
      <c r="A82" s="24" t="s">
        <v>60</v>
      </c>
      <c r="B82" s="52" t="s">
        <v>2001</v>
      </c>
      <c r="C82" s="53" t="s">
        <v>415</v>
      </c>
      <c r="D82" s="54" t="s">
        <v>2032</v>
      </c>
      <c r="E82" s="55">
        <v>0</v>
      </c>
      <c r="F82" s="56">
        <v>7000</v>
      </c>
      <c r="G82" s="55">
        <v>0</v>
      </c>
      <c r="H82" s="56" t="str">
        <f>IF(E82=0,"***",F82/E82)</f>
        <v>***</v>
      </c>
    </row>
    <row r="83" spans="1:8" ht="12.75">
      <c r="A83" s="24" t="s">
        <v>60</v>
      </c>
      <c r="B83" s="57"/>
      <c r="C83" s="58"/>
      <c r="D83" s="59" t="s">
        <v>2008</v>
      </c>
      <c r="E83" s="60"/>
      <c r="F83" s="61">
        <v>7000</v>
      </c>
      <c r="G83" s="60"/>
      <c r="H83" s="61"/>
    </row>
    <row r="84" spans="1:8" ht="12.75">
      <c r="A84" s="24" t="s">
        <v>60</v>
      </c>
      <c r="B84" s="52" t="s">
        <v>2001</v>
      </c>
      <c r="C84" s="53" t="s">
        <v>416</v>
      </c>
      <c r="D84" s="54" t="s">
        <v>2033</v>
      </c>
      <c r="E84" s="55">
        <v>0</v>
      </c>
      <c r="F84" s="56">
        <v>17700</v>
      </c>
      <c r="G84" s="55">
        <v>0</v>
      </c>
      <c r="H84" s="56" t="str">
        <f>IF(E84=0,"***",F84/E84)</f>
        <v>***</v>
      </c>
    </row>
    <row r="85" spans="1:8" ht="12.75">
      <c r="A85" s="24" t="s">
        <v>60</v>
      </c>
      <c r="B85" s="57"/>
      <c r="C85" s="58"/>
      <c r="D85" s="59" t="s">
        <v>2008</v>
      </c>
      <c r="E85" s="60"/>
      <c r="F85" s="61">
        <v>17700</v>
      </c>
      <c r="G85" s="60"/>
      <c r="H85" s="61"/>
    </row>
    <row r="86" spans="1:8" ht="12.75">
      <c r="A86" s="24" t="s">
        <v>60</v>
      </c>
      <c r="B86" s="52" t="s">
        <v>2001</v>
      </c>
      <c r="C86" s="53" t="s">
        <v>417</v>
      </c>
      <c r="D86" s="54" t="s">
        <v>2022</v>
      </c>
      <c r="E86" s="55">
        <v>0</v>
      </c>
      <c r="F86" s="56">
        <v>5000</v>
      </c>
      <c r="G86" s="55">
        <v>0</v>
      </c>
      <c r="H86" s="56" t="str">
        <f>IF(E86=0,"***",F86/E86)</f>
        <v>***</v>
      </c>
    </row>
    <row r="87" spans="1:8" ht="13.5" thickBot="1">
      <c r="A87" s="24" t="s">
        <v>60</v>
      </c>
      <c r="B87" s="57"/>
      <c r="C87" s="58"/>
      <c r="D87" s="59" t="s">
        <v>2008</v>
      </c>
      <c r="E87" s="60"/>
      <c r="F87" s="61">
        <v>5000</v>
      </c>
      <c r="G87" s="60"/>
      <c r="H87" s="61"/>
    </row>
    <row r="88" spans="1:8" ht="13.5" thickBot="1">
      <c r="A88" s="24" t="s">
        <v>60</v>
      </c>
      <c r="B88" s="47" t="s">
        <v>372</v>
      </c>
      <c r="C88" s="48"/>
      <c r="D88" s="49"/>
      <c r="E88" s="50"/>
      <c r="F88" s="51">
        <v>270000</v>
      </c>
      <c r="G88" s="50"/>
      <c r="H88" s="51"/>
    </row>
    <row r="89" spans="1:8" ht="13.5" thickBot="1">
      <c r="A89" s="24" t="s">
        <v>60</v>
      </c>
      <c r="B89" s="32"/>
      <c r="C89" s="33"/>
      <c r="D89" s="34" t="s">
        <v>2036</v>
      </c>
      <c r="E89" s="62">
        <v>0</v>
      </c>
      <c r="F89" s="63">
        <f>SUM(F50:F88)/3</f>
        <v>270000</v>
      </c>
      <c r="G89" s="62">
        <v>0</v>
      </c>
      <c r="H89" s="64" t="str">
        <f>IF(E89=0,"***",F89/E89)</f>
        <v>***</v>
      </c>
    </row>
    <row r="90" spans="1:8" ht="13.5" thickBot="1">
      <c r="A90" s="24" t="s">
        <v>60</v>
      </c>
      <c r="C90" s="30"/>
      <c r="E90" s="31"/>
      <c r="F90" s="31"/>
      <c r="G90" s="31"/>
      <c r="H90" s="31"/>
    </row>
    <row r="91" spans="1:8" ht="13.5" thickBot="1">
      <c r="A91" s="24" t="s">
        <v>60</v>
      </c>
      <c r="B91" s="32"/>
      <c r="C91" s="33"/>
      <c r="D91" s="34" t="s">
        <v>2037</v>
      </c>
      <c r="E91" s="62">
        <f>E$45+E$89</f>
        <v>0</v>
      </c>
      <c r="F91" s="63">
        <f>F$45+F$89</f>
        <v>2152058</v>
      </c>
      <c r="G91" s="62"/>
      <c r="H91" s="64" t="str">
        <f>IF(E91=0,"***",F91/E91)</f>
        <v>***</v>
      </c>
    </row>
    <row r="92" spans="1:8" ht="13.5" thickBot="1">
      <c r="A92" s="24" t="s">
        <v>60</v>
      </c>
      <c r="C92" s="30"/>
      <c r="E92" s="31"/>
      <c r="F92" s="31"/>
      <c r="G92" s="31"/>
      <c r="H92" s="31"/>
    </row>
    <row r="93" spans="1:8" ht="13.5" thickBot="1">
      <c r="A93" s="24" t="s">
        <v>60</v>
      </c>
      <c r="B93" s="32"/>
      <c r="C93" s="33"/>
      <c r="D93" s="34" t="s">
        <v>2038</v>
      </c>
      <c r="E93" s="35"/>
      <c r="F93" s="36"/>
      <c r="G93" s="35"/>
      <c r="H93" s="36"/>
    </row>
    <row r="94" spans="1:8" ht="34.5" customHeight="1">
      <c r="A94" s="24" t="s">
        <v>60</v>
      </c>
      <c r="B94" s="37" t="s">
        <v>1971</v>
      </c>
      <c r="C94" s="38" t="s">
        <v>1832</v>
      </c>
      <c r="D94" s="39" t="s">
        <v>1972</v>
      </c>
      <c r="E94" s="40" t="s">
        <v>1973</v>
      </c>
      <c r="F94" s="41" t="s">
        <v>1974</v>
      </c>
      <c r="G94" s="40" t="s">
        <v>1975</v>
      </c>
      <c r="H94" s="41" t="s">
        <v>1976</v>
      </c>
    </row>
    <row r="95" spans="1:8" ht="13.5" customHeight="1" thickBot="1">
      <c r="A95" s="24" t="s">
        <v>60</v>
      </c>
      <c r="B95" s="42"/>
      <c r="C95" s="43"/>
      <c r="D95" s="44" t="s">
        <v>1977</v>
      </c>
      <c r="E95" s="45"/>
      <c r="F95" s="46"/>
      <c r="G95" s="45"/>
      <c r="H95" s="46"/>
    </row>
    <row r="96" spans="1:8" ht="13.5" thickBot="1">
      <c r="A96" s="24" t="s">
        <v>60</v>
      </c>
      <c r="B96" s="32"/>
      <c r="C96" s="33"/>
      <c r="D96" s="34" t="s">
        <v>2039</v>
      </c>
      <c r="E96" s="62">
        <v>0</v>
      </c>
      <c r="F96" s="63">
        <v>0</v>
      </c>
      <c r="G96" s="62">
        <f>F96-E96</f>
        <v>0</v>
      </c>
      <c r="H96" s="64" t="str">
        <f>IF(E96=0,"***",F96/E96)</f>
        <v>***</v>
      </c>
    </row>
    <row r="97" spans="1:8" ht="12.75">
      <c r="A97" s="24" t="s">
        <v>60</v>
      </c>
      <c r="C97" s="30"/>
      <c r="E97" s="31"/>
      <c r="F97" s="31"/>
      <c r="G97" s="31"/>
      <c r="H97" s="31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Goth Jiří</dc:creator>
  <cp:keywords/>
  <dc:description/>
  <cp:lastModifiedBy>INF</cp:lastModifiedBy>
  <cp:lastPrinted>2008-12-16T08:39:55Z</cp:lastPrinted>
  <dcterms:created xsi:type="dcterms:W3CDTF">2001-10-24T13:08:44Z</dcterms:created>
  <dcterms:modified xsi:type="dcterms:W3CDTF">2008-12-16T08:41:59Z</dcterms:modified>
  <cp:category/>
  <cp:version/>
  <cp:contentType/>
  <cp:contentStatus/>
</cp:coreProperties>
</file>