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220" windowHeight="10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<sst xmlns="http://schemas.openxmlformats.org/spreadsheetml/2006/main" count="127" uniqueCount="119">
  <si>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</si>
  <si>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</si>
  <si>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</si>
  <si>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</si>
  <si>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</si>
  <si>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</si>
  <si>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</si>
  <si>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</si>
  <si>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</si>
  <si>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</si>
  <si>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</si>
  <si>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</si>
  <si>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</si>
  <si>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</si>
  <si>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</si>
  <si>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</si>
  <si>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</si>
  <si>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</si>
  <si>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</si>
  <si>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</si>
  <si>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</si>
  <si>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</si>
  <si>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</si>
  <si>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</si>
  <si>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</si>
  <si>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</si>
  <si>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</si>
  <si>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</si>
  <si>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</si>
  <si>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</si>
  <si>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Luxembourg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</si>
  <si>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</si>
  <si>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</si>
  <si>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</si>
  <si>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</si>
  <si>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</si>
  <si>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</si>
  <si>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</si>
  <si>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</si>
  <si>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</si>
  <si>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</si>
  <si>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</si>
  <si>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</si>
  <si>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</si>
  <si>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</si>
  <si>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</si>
  <si>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</si>
  <si>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</si>
  <si>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</si>
  <si>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</si>
  <si>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</si>
  <si>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</si>
  <si>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</si>
  <si>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</si>
  <si>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</si>
  <si>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</si>
  <si>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</si>
  <si>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</si>
  <si>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</si>
  <si>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</si>
  <si>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</si>
  <si>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</si>
  <si>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</si>
  <si>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</si>
  <si>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</si>
  <si>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</si>
  <si>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</si>
  <si>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</si>
  <si>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</si>
  <si>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</si>
  <si>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</si>
  <si>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</si>
  <si>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</si>
  <si>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</si>
  <si>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</si>
  <si>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</si>
  <si>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</si>
  <si>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</si>
  <si>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</si>
  <si>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</si>
  <si>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</si>
  <si>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</si>
  <si>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</si>
  <si>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</si>
  <si>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</si>
  <si>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</si>
  <si>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</si>
  <si>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</si>
  <si>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</si>
  <si>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</si>
  <si>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</si>
  <si>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</si>
  <si>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</si>
  <si>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</si>
  <si>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</si>
  <si>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</si>
  <si>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</si>
  <si>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</si>
  <si>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</si>
  <si>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</si>
  <si>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</si>
  <si>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</si>
  <si>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</si>
  <si>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Rok / Měsíc</t>
  </si>
  <si>
    <t>Year / Month</t>
  </si>
  <si>
    <t>Lucembur-sko</t>
  </si>
  <si>
    <t>Lichten-štejnsko</t>
  </si>
  <si>
    <t>Počet přenocování hostů v hromadných ubytovacích zařízeních podle zemí v hl.m. Praha</t>
  </si>
  <si>
    <t>Number of overnight stays in collective accommodation establishments by country in Capital Prague</t>
  </si>
  <si>
    <t>1.Q.</t>
  </si>
  <si>
    <t>4.Q.</t>
  </si>
  <si>
    <t>2.Q.</t>
  </si>
  <si>
    <t>3.Q.</t>
  </si>
  <si>
    <t>1.-3.Q.</t>
  </si>
  <si>
    <t>ROZDÍL 2011/2010</t>
  </si>
  <si>
    <t xml:space="preserve">1.-2.Q. </t>
  </si>
  <si>
    <t>INDEX 2011/2010 v %</t>
  </si>
  <si>
    <t>ROK 2010</t>
  </si>
  <si>
    <t>ROK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</si>
</sst>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6"/>
      <name val="Arial CE"/>
      <family val="0"/>
    </font>
    <font>
      <sz val="10"/>
      <color indexed="21"/>
      <name val="Arial"/>
      <family val="0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sz val="10"/>
      <color indexed="21"/>
      <name val="Arial"/>
      <family val="2"/>
    </font>
    <font>
      <b/>
      <i/>
      <sz val="10"/>
      <color indexed="16"/>
      <name val="Arial"/>
      <family val="2"/>
    </font>
    <font>
      <b/>
      <sz val="10"/>
      <color indexed="17"/>
      <name val="Arial CE"/>
      <family val="2"/>
    </font>
    <font>
      <b/>
      <sz val="12"/>
      <color indexed="17"/>
      <name val="Arial CE"/>
      <family val="2"/>
    </font>
    <font>
      <b/>
      <sz val="10"/>
      <color indexed="17"/>
      <name val="Arial"/>
      <family val="2"/>
    </font>
    <font>
      <b/>
      <sz val="12"/>
      <color indexed="9"/>
      <name val="Arial CE"/>
      <family val="2"/>
    </font>
    <font>
      <b/>
      <sz val="14"/>
      <color indexed="17"/>
      <name val="Arial CE"/>
      <family val="2"/>
    </font>
    <font>
      <b/>
      <i/>
      <sz val="9"/>
      <color indexed="12"/>
      <name val="Arial CE"/>
      <family val="0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25" fillId="11" borderId="13" xfId="47" applyNumberFormat="1" applyFont="1" applyFill="1" applyBorder="1" applyAlignment="1" quotePrefix="1">
      <alignment horizontal="center" wrapText="1"/>
      <protection/>
    </xf>
    <xf numFmtId="3" fontId="25" fillId="11" borderId="14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5" fillId="11" borderId="17" xfId="47" applyNumberFormat="1" applyFont="1" applyFill="1" applyBorder="1" applyAlignment="1" quotePrefix="1">
      <alignment horizontal="center" wrapText="1"/>
      <protection/>
    </xf>
    <xf numFmtId="3" fontId="0" fillId="0" borderId="18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1" fontId="25" fillId="15" borderId="20" xfId="0" applyNumberFormat="1" applyFont="1" applyFill="1" applyBorder="1" applyAlignment="1" quotePrefix="1">
      <alignment horizontal="center" vertical="center"/>
    </xf>
    <xf numFmtId="3" fontId="27" fillId="0" borderId="19" xfId="0" applyNumberFormat="1" applyFont="1" applyFill="1" applyBorder="1" applyAlignment="1" quotePrefix="1">
      <alignment/>
    </xf>
    <xf numFmtId="3" fontId="32" fillId="15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 quotePrefix="1">
      <alignment horizontal="right"/>
    </xf>
    <xf numFmtId="3" fontId="32" fillId="15" borderId="23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32" fillId="15" borderId="16" xfId="0" applyNumberFormat="1" applyFont="1" applyFill="1" applyBorder="1" applyAlignment="1">
      <alignment/>
    </xf>
    <xf numFmtId="3" fontId="32" fillId="15" borderId="24" xfId="0" applyNumberFormat="1" applyFont="1" applyFill="1" applyBorder="1" applyAlignment="1">
      <alignment/>
    </xf>
    <xf numFmtId="3" fontId="27" fillId="0" borderId="0" xfId="0" applyNumberFormat="1" applyFont="1" applyFill="1" applyBorder="1" applyAlignment="1" quotePrefix="1">
      <alignment horizontal="right"/>
    </xf>
    <xf numFmtId="3" fontId="25" fillId="11" borderId="25" xfId="47" applyNumberFormat="1" applyFont="1" applyFill="1" applyBorder="1" applyAlignment="1" quotePrefix="1">
      <alignment horizontal="center" wrapText="1"/>
      <protection/>
    </xf>
    <xf numFmtId="3" fontId="32" fillId="15" borderId="26" xfId="0" applyNumberFormat="1" applyFont="1" applyFill="1" applyBorder="1" applyAlignment="1" quotePrefix="1">
      <alignment horizontal="right"/>
    </xf>
    <xf numFmtId="3" fontId="32" fillId="15" borderId="18" xfId="0" applyNumberFormat="1" applyFont="1" applyFill="1" applyBorder="1" applyAlignment="1" quotePrefix="1">
      <alignment horizontal="right"/>
    </xf>
    <xf numFmtId="3" fontId="32" fillId="15" borderId="0" xfId="0" applyNumberFormat="1" applyFont="1" applyFill="1" applyBorder="1" applyAlignment="1" quotePrefix="1">
      <alignment horizontal="right"/>
    </xf>
    <xf numFmtId="3" fontId="32" fillId="15" borderId="22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>
      <alignment/>
    </xf>
    <xf numFmtId="3" fontId="32" fillId="15" borderId="18" xfId="0" applyNumberFormat="1" applyFont="1" applyFill="1" applyBorder="1" applyAlignment="1">
      <alignment/>
    </xf>
    <xf numFmtId="3" fontId="32" fillId="15" borderId="0" xfId="0" applyNumberFormat="1" applyFont="1" applyFill="1" applyBorder="1" applyAlignment="1">
      <alignment/>
    </xf>
    <xf numFmtId="3" fontId="32" fillId="15" borderId="22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9" fillId="19" borderId="22" xfId="0" applyNumberFormat="1" applyFont="1" applyFill="1" applyBorder="1" applyAlignment="1">
      <alignment/>
    </xf>
    <xf numFmtId="3" fontId="28" fillId="15" borderId="0" xfId="0" applyNumberFormat="1" applyFont="1" applyFill="1" applyBorder="1" applyAlignment="1">
      <alignment horizontal="center"/>
    </xf>
    <xf numFmtId="3" fontId="29" fillId="15" borderId="0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30" fillId="15" borderId="18" xfId="0" applyNumberFormat="1" applyFont="1" applyFill="1" applyBorder="1" applyAlignment="1" quotePrefix="1">
      <alignment horizontal="right"/>
    </xf>
    <xf numFmtId="3" fontId="30" fillId="15" borderId="0" xfId="0" applyNumberFormat="1" applyFont="1" applyFill="1" applyBorder="1" applyAlignment="1" quotePrefix="1">
      <alignment horizontal="right"/>
    </xf>
    <xf numFmtId="3" fontId="30" fillId="15" borderId="19" xfId="0" applyNumberFormat="1" applyFont="1" applyFill="1" applyBorder="1" applyAlignment="1" quotePrefix="1">
      <alignment/>
    </xf>
    <xf numFmtId="3" fontId="30" fillId="15" borderId="19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/>
    </xf>
    <xf numFmtId="3" fontId="36" fillId="15" borderId="19" xfId="0" applyNumberFormat="1" applyFont="1" applyFill="1" applyBorder="1" applyAlignment="1" quotePrefix="1">
      <alignment horizontal="right"/>
    </xf>
    <xf numFmtId="3" fontId="30" fillId="19" borderId="19" xfId="0" applyNumberFormat="1" applyFont="1" applyFill="1" applyBorder="1" applyAlignment="1">
      <alignment/>
    </xf>
    <xf numFmtId="3" fontId="36" fillId="15" borderId="19" xfId="0" applyNumberFormat="1" applyFont="1" applyFill="1" applyBorder="1" applyAlignment="1">
      <alignment/>
    </xf>
    <xf numFmtId="3" fontId="36" fillId="15" borderId="25" xfId="0" applyNumberFormat="1" applyFont="1" applyFill="1" applyBorder="1" applyAlignment="1">
      <alignment/>
    </xf>
    <xf numFmtId="3" fontId="36" fillId="15" borderId="18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>
      <alignment/>
    </xf>
    <xf numFmtId="3" fontId="36" fillId="15" borderId="18" xfId="0" applyNumberFormat="1" applyFont="1" applyFill="1" applyBorder="1" applyAlignment="1">
      <alignment/>
    </xf>
    <xf numFmtId="3" fontId="36" fillId="15" borderId="16" xfId="0" applyNumberFormat="1" applyFont="1" applyFill="1" applyBorder="1" applyAlignment="1">
      <alignment/>
    </xf>
    <xf numFmtId="3" fontId="36" fillId="15" borderId="0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>
      <alignment/>
    </xf>
    <xf numFmtId="3" fontId="36" fillId="15" borderId="0" xfId="0" applyNumberFormat="1" applyFont="1" applyFill="1" applyBorder="1" applyAlignment="1">
      <alignment/>
    </xf>
    <xf numFmtId="3" fontId="36" fillId="15" borderId="24" xfId="0" applyNumberFormat="1" applyFont="1" applyFill="1" applyBorder="1" applyAlignment="1">
      <alignment/>
    </xf>
    <xf numFmtId="3" fontId="28" fillId="8" borderId="27" xfId="0" applyNumberFormat="1" applyFont="1" applyFill="1" applyBorder="1" applyAlignment="1">
      <alignment horizontal="center"/>
    </xf>
    <xf numFmtId="3" fontId="31" fillId="8" borderId="28" xfId="0" applyNumberFormat="1" applyFont="1" applyFill="1" applyBorder="1" applyAlignment="1">
      <alignment horizontal="center"/>
    </xf>
    <xf numFmtId="3" fontId="28" fillId="11" borderId="27" xfId="0" applyNumberFormat="1" applyFont="1" applyFill="1" applyBorder="1" applyAlignment="1">
      <alignment horizontal="center"/>
    </xf>
    <xf numFmtId="3" fontId="31" fillId="11" borderId="28" xfId="0" applyNumberFormat="1" applyFont="1" applyFill="1" applyBorder="1" applyAlignment="1">
      <alignment horizontal="center"/>
    </xf>
    <xf numFmtId="3" fontId="38" fillId="8" borderId="27" xfId="0" applyNumberFormat="1" applyFont="1" applyFill="1" applyBorder="1" applyAlignment="1">
      <alignment horizontal="center"/>
    </xf>
    <xf numFmtId="3" fontId="38" fillId="15" borderId="0" xfId="0" applyNumberFormat="1" applyFont="1" applyFill="1" applyBorder="1" applyAlignment="1">
      <alignment horizontal="center"/>
    </xf>
    <xf numFmtId="1" fontId="25" fillId="24" borderId="19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36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2" fillId="24" borderId="18" xfId="0" applyNumberFormat="1" applyFont="1" applyFill="1" applyBorder="1" applyAlignment="1">
      <alignment/>
    </xf>
    <xf numFmtId="3" fontId="36" fillId="24" borderId="18" xfId="0" applyNumberFormat="1" applyFont="1" applyFill="1" applyBorder="1" applyAlignment="1">
      <alignment/>
    </xf>
    <xf numFmtId="3" fontId="36" fillId="24" borderId="0" xfId="0" applyNumberFormat="1" applyFont="1" applyFill="1" applyBorder="1" applyAlignment="1">
      <alignment/>
    </xf>
    <xf numFmtId="3" fontId="36" fillId="24" borderId="29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41" fillId="24" borderId="0" xfId="0" applyNumberFormat="1" applyFont="1" applyFill="1" applyBorder="1" applyAlignment="1">
      <alignment horizontal="center"/>
    </xf>
    <xf numFmtId="3" fontId="42" fillId="15" borderId="24" xfId="0" applyNumberFormat="1" applyFont="1" applyFill="1" applyBorder="1" applyAlignment="1">
      <alignment horizontal="center"/>
    </xf>
    <xf numFmtId="3" fontId="30" fillId="8" borderId="29" xfId="0" applyNumberFormat="1" applyFont="1" applyFill="1" applyBorder="1" applyAlignment="1" quotePrefix="1">
      <alignment horizontal="right"/>
    </xf>
    <xf numFmtId="3" fontId="29" fillId="8" borderId="30" xfId="0" applyNumberFormat="1" applyFont="1" applyFill="1" applyBorder="1" applyAlignment="1" quotePrefix="1">
      <alignment horizontal="right"/>
    </xf>
    <xf numFmtId="3" fontId="29" fillId="8" borderId="31" xfId="0" applyNumberFormat="1" applyFont="1" applyFill="1" applyBorder="1" applyAlignment="1" quotePrefix="1">
      <alignment horizontal="right"/>
    </xf>
    <xf numFmtId="3" fontId="30" fillId="8" borderId="31" xfId="0" applyNumberFormat="1" applyFont="1" applyFill="1" applyBorder="1" applyAlignment="1" quotePrefix="1">
      <alignment horizontal="right"/>
    </xf>
    <xf numFmtId="3" fontId="30" fillId="8" borderId="30" xfId="0" applyNumberFormat="1" applyFont="1" applyFill="1" applyBorder="1" applyAlignment="1" quotePrefix="1">
      <alignment horizontal="right"/>
    </xf>
    <xf numFmtId="3" fontId="30" fillId="8" borderId="29" xfId="0" applyNumberFormat="1" applyFont="1" applyFill="1" applyBorder="1" applyAlignment="1" quotePrefix="1">
      <alignment/>
    </xf>
    <xf numFmtId="164" fontId="34" fillId="8" borderId="19" xfId="0" applyNumberFormat="1" applyFont="1" applyFill="1" applyBorder="1" applyAlignment="1" quotePrefix="1">
      <alignment horizontal="right"/>
    </xf>
    <xf numFmtId="164" fontId="33" fillId="8" borderId="0" xfId="0" applyNumberFormat="1" applyFont="1" applyFill="1" applyBorder="1" applyAlignment="1" quotePrefix="1">
      <alignment horizontal="right"/>
    </xf>
    <xf numFmtId="164" fontId="33" fillId="8" borderId="18" xfId="0" applyNumberFormat="1" applyFont="1" applyFill="1" applyBorder="1" applyAlignment="1" quotePrefix="1">
      <alignment horizontal="right"/>
    </xf>
    <xf numFmtId="164" fontId="34" fillId="8" borderId="18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 quotePrefix="1">
      <alignment/>
    </xf>
    <xf numFmtId="164" fontId="37" fillId="8" borderId="20" xfId="0" applyNumberFormat="1" applyFont="1" applyFill="1" applyBorder="1" applyAlignment="1" quotePrefix="1">
      <alignment horizontal="right"/>
    </xf>
    <xf numFmtId="164" fontId="35" fillId="8" borderId="32" xfId="0" applyNumberFormat="1" applyFont="1" applyFill="1" applyBorder="1" applyAlignment="1" quotePrefix="1">
      <alignment horizontal="right"/>
    </xf>
    <xf numFmtId="164" fontId="35" fillId="8" borderId="33" xfId="0" applyNumberFormat="1" applyFont="1" applyFill="1" applyBorder="1" applyAlignment="1" quotePrefix="1">
      <alignment horizontal="right"/>
    </xf>
    <xf numFmtId="164" fontId="35" fillId="8" borderId="34" xfId="0" applyNumberFormat="1" applyFont="1" applyFill="1" applyBorder="1" applyAlignment="1" quotePrefix="1">
      <alignment horizontal="right"/>
    </xf>
    <xf numFmtId="164" fontId="37" fillId="8" borderId="33" xfId="0" applyNumberFormat="1" applyFont="1" applyFill="1" applyBorder="1" applyAlignment="1" quotePrefix="1">
      <alignment horizontal="right"/>
    </xf>
    <xf numFmtId="164" fontId="37" fillId="8" borderId="34" xfId="0" applyNumberFormat="1" applyFont="1" applyFill="1" applyBorder="1" applyAlignment="1" quotePrefix="1">
      <alignment horizontal="right"/>
    </xf>
    <xf numFmtId="164" fontId="35" fillId="8" borderId="28" xfId="0" applyNumberFormat="1" applyFont="1" applyFill="1" applyBorder="1" applyAlignment="1" quotePrefix="1">
      <alignment horizontal="right"/>
    </xf>
    <xf numFmtId="3" fontId="36" fillId="8" borderId="29" xfId="0" applyNumberFormat="1" applyFont="1" applyFill="1" applyBorder="1" applyAlignment="1" quotePrefix="1">
      <alignment horizontal="right"/>
    </xf>
    <xf numFmtId="3" fontId="32" fillId="8" borderId="35" xfId="0" applyNumberFormat="1" applyFont="1" applyFill="1" applyBorder="1" applyAlignment="1" quotePrefix="1">
      <alignment horizontal="right"/>
    </xf>
    <xf numFmtId="3" fontId="32" fillId="8" borderId="31" xfId="0" applyNumberFormat="1" applyFont="1" applyFill="1" applyBorder="1" applyAlignment="1" quotePrefix="1">
      <alignment horizontal="right"/>
    </xf>
    <xf numFmtId="3" fontId="32" fillId="8" borderId="30" xfId="0" applyNumberFormat="1" applyFont="1" applyFill="1" applyBorder="1" applyAlignment="1" quotePrefix="1">
      <alignment horizontal="right"/>
    </xf>
    <xf numFmtId="3" fontId="40" fillId="8" borderId="31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36" fillId="8" borderId="30" xfId="0" applyNumberFormat="1" applyFont="1" applyFill="1" applyBorder="1" applyAlignment="1" quotePrefix="1">
      <alignment horizontal="right"/>
    </xf>
    <xf numFmtId="3" fontId="32" fillId="8" borderId="27" xfId="0" applyNumberFormat="1" applyFont="1" applyFill="1" applyBorder="1" applyAlignment="1" quotePrefix="1">
      <alignment horizontal="right"/>
    </xf>
    <xf numFmtId="164" fontId="33" fillId="8" borderId="26" xfId="0" applyNumberFormat="1" applyFont="1" applyFill="1" applyBorder="1" applyAlignment="1" quotePrefix="1">
      <alignment horizontal="right"/>
    </xf>
    <xf numFmtId="164" fontId="33" fillId="8" borderId="22" xfId="0" applyNumberFormat="1" applyFont="1" applyFill="1" applyBorder="1" applyAlignment="1" quotePrefix="1">
      <alignment horizontal="right"/>
    </xf>
    <xf numFmtId="3" fontId="37" fillId="8" borderId="20" xfId="0" applyNumberFormat="1" applyFont="1" applyFill="1" applyBorder="1" applyAlignment="1" quotePrefix="1">
      <alignment horizontal="right"/>
    </xf>
    <xf numFmtId="3" fontId="35" fillId="8" borderId="32" xfId="0" applyNumberFormat="1" applyFont="1" applyFill="1" applyBorder="1" applyAlignment="1" quotePrefix="1">
      <alignment horizontal="right"/>
    </xf>
    <xf numFmtId="3" fontId="35" fillId="8" borderId="33" xfId="0" applyNumberFormat="1" applyFont="1" applyFill="1" applyBorder="1" applyAlignment="1" quotePrefix="1">
      <alignment horizontal="right"/>
    </xf>
    <xf numFmtId="3" fontId="35" fillId="8" borderId="34" xfId="0" applyNumberFormat="1" applyFont="1" applyFill="1" applyBorder="1" applyAlignment="1" quotePrefix="1">
      <alignment horizontal="right"/>
    </xf>
    <xf numFmtId="3" fontId="37" fillId="8" borderId="33" xfId="0" applyNumberFormat="1" applyFont="1" applyFill="1" applyBorder="1" applyAlignment="1" quotePrefix="1">
      <alignment horizontal="right"/>
    </xf>
    <xf numFmtId="3" fontId="37" fillId="8" borderId="34" xfId="0" applyNumberFormat="1" applyFont="1" applyFill="1" applyBorder="1" applyAlignment="1" quotePrefix="1">
      <alignment horizontal="right"/>
    </xf>
    <xf numFmtId="3" fontId="35" fillId="8" borderId="28" xfId="0" applyNumberFormat="1" applyFont="1" applyFill="1" applyBorder="1" applyAlignment="1" quotePrefix="1">
      <alignment horizontal="right"/>
    </xf>
    <xf numFmtId="3" fontId="27" fillId="11" borderId="36" xfId="0" applyNumberFormat="1" applyFont="1" applyFill="1" applyBorder="1" applyAlignment="1" quotePrefix="1">
      <alignment horizontal="right"/>
    </xf>
    <xf numFmtId="164" fontId="34" fillId="11" borderId="19" xfId="0" applyNumberFormat="1" applyFont="1" applyFill="1" applyBorder="1" applyAlignment="1" quotePrefix="1">
      <alignment horizontal="right"/>
    </xf>
    <xf numFmtId="164" fontId="33" fillId="11" borderId="26" xfId="0" applyNumberFormat="1" applyFont="1" applyFill="1" applyBorder="1" applyAlignment="1" quotePrefix="1">
      <alignment horizontal="right"/>
    </xf>
    <xf numFmtId="164" fontId="33" fillId="11" borderId="18" xfId="0" applyNumberFormat="1" applyFont="1" applyFill="1" applyBorder="1" applyAlignment="1" quotePrefix="1">
      <alignment horizontal="right"/>
    </xf>
    <xf numFmtId="164" fontId="33" fillId="11" borderId="0" xfId="0" applyNumberFormat="1" applyFont="1" applyFill="1" applyBorder="1" applyAlignment="1" quotePrefix="1">
      <alignment horizontal="right"/>
    </xf>
    <xf numFmtId="164" fontId="34" fillId="11" borderId="18" xfId="0" applyNumberFormat="1" applyFont="1" applyFill="1" applyBorder="1" applyAlignment="1" quotePrefix="1">
      <alignment horizontal="right"/>
    </xf>
    <xf numFmtId="164" fontId="34" fillId="11" borderId="0" xfId="0" applyNumberFormat="1" applyFont="1" applyFill="1" applyBorder="1" applyAlignment="1" quotePrefix="1">
      <alignment horizontal="right"/>
    </xf>
    <xf numFmtId="164" fontId="33" fillId="11" borderId="22" xfId="0" applyNumberFormat="1" applyFont="1" applyFill="1" applyBorder="1" applyAlignment="1" quotePrefix="1">
      <alignment horizontal="right"/>
    </xf>
    <xf numFmtId="3" fontId="37" fillId="11" borderId="19" xfId="0" applyNumberFormat="1" applyFont="1" applyFill="1" applyBorder="1" applyAlignment="1" quotePrefix="1">
      <alignment horizontal="right"/>
    </xf>
    <xf numFmtId="3" fontId="35" fillId="11" borderId="26" xfId="0" applyNumberFormat="1" applyFont="1" applyFill="1" applyBorder="1" applyAlignment="1" quotePrefix="1">
      <alignment horizontal="right"/>
    </xf>
    <xf numFmtId="3" fontId="35" fillId="11" borderId="18" xfId="0" applyNumberFormat="1" applyFont="1" applyFill="1" applyBorder="1" applyAlignment="1" quotePrefix="1">
      <alignment horizontal="right"/>
    </xf>
    <xf numFmtId="3" fontId="35" fillId="11" borderId="0" xfId="0" applyNumberFormat="1" applyFont="1" applyFill="1" applyBorder="1" applyAlignment="1" quotePrefix="1">
      <alignment horizontal="right"/>
    </xf>
    <xf numFmtId="3" fontId="37" fillId="11" borderId="18" xfId="0" applyNumberFormat="1" applyFont="1" applyFill="1" applyBorder="1" applyAlignment="1" quotePrefix="1">
      <alignment horizontal="right"/>
    </xf>
    <xf numFmtId="3" fontId="37" fillId="11" borderId="0" xfId="0" applyNumberFormat="1" applyFont="1" applyFill="1" applyBorder="1" applyAlignment="1" quotePrefix="1">
      <alignment horizontal="right"/>
    </xf>
    <xf numFmtId="3" fontId="35" fillId="11" borderId="22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Border="1" applyAlignment="1">
      <alignment horizontal="center"/>
    </xf>
    <xf numFmtId="3" fontId="27" fillId="0" borderId="29" xfId="0" applyNumberFormat="1" applyFont="1" applyFill="1" applyBorder="1" applyAlignment="1" quotePrefix="1">
      <alignment/>
    </xf>
    <xf numFmtId="3" fontId="0" fillId="0" borderId="37" xfId="0" applyNumberFormat="1" applyFont="1" applyFill="1" applyBorder="1" applyAlignment="1" quotePrefix="1">
      <alignment horizontal="right"/>
    </xf>
    <xf numFmtId="3" fontId="0" fillId="0" borderId="38" xfId="0" applyNumberFormat="1" applyFont="1" applyFill="1" applyBorder="1" applyAlignment="1" quotePrefix="1">
      <alignment horizontal="right"/>
    </xf>
    <xf numFmtId="49" fontId="43" fillId="8" borderId="22" xfId="0" applyNumberFormat="1" applyFont="1" applyFill="1" applyBorder="1" applyAlignment="1">
      <alignment horizontal="center"/>
    </xf>
    <xf numFmtId="3" fontId="43" fillId="11" borderId="22" xfId="0" applyNumberFormat="1" applyFont="1" applyFill="1" applyBorder="1" applyAlignment="1">
      <alignment horizontal="center"/>
    </xf>
    <xf numFmtId="3" fontId="43" fillId="8" borderId="22" xfId="0" applyNumberFormat="1" applyFont="1" applyFill="1" applyBorder="1" applyAlignment="1">
      <alignment horizontal="center"/>
    </xf>
    <xf numFmtId="3" fontId="27" fillId="0" borderId="39" xfId="0" applyNumberFormat="1" applyFont="1" applyFill="1" applyBorder="1" applyAlignment="1" quotePrefix="1">
      <alignment horizontal="right"/>
    </xf>
    <xf numFmtId="3" fontId="27" fillId="0" borderId="40" xfId="0" applyNumberFormat="1" applyFont="1" applyFill="1" applyBorder="1" applyAlignment="1" quotePrefix="1">
      <alignment/>
    </xf>
    <xf numFmtId="1" fontId="25" fillId="0" borderId="0" xfId="0" applyNumberFormat="1" applyFont="1" applyFill="1" applyBorder="1" applyAlignment="1" quotePrefix="1">
      <alignment horizontal="center" vertical="center"/>
    </xf>
    <xf numFmtId="3" fontId="25" fillId="0" borderId="41" xfId="0" applyNumberFormat="1" applyFont="1" applyFill="1" applyBorder="1" applyAlignment="1">
      <alignment horizontal="center"/>
    </xf>
    <xf numFmtId="3" fontId="28" fillId="19" borderId="0" xfId="0" applyNumberFormat="1" applyFont="1" applyFill="1" applyBorder="1" applyAlignment="1">
      <alignment horizontal="center"/>
    </xf>
    <xf numFmtId="3" fontId="30" fillId="19" borderId="19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8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30" fillId="19" borderId="19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27" fillId="0" borderId="0" xfId="0" applyNumberFormat="1" applyFont="1" applyFill="1" applyBorder="1" applyAlignment="1" quotePrefix="1">
      <alignment/>
    </xf>
    <xf numFmtId="3" fontId="27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3" fontId="30" fillId="19" borderId="20" xfId="0" applyNumberFormat="1" applyFont="1" applyFill="1" applyBorder="1" applyAlignment="1" quotePrefix="1">
      <alignment/>
    </xf>
    <xf numFmtId="3" fontId="25" fillId="11" borderId="42" xfId="47" applyNumberFormat="1" applyFont="1" applyFill="1" applyBorder="1" applyAlignment="1">
      <alignment horizontal="center" vertical="center"/>
      <protection/>
    </xf>
    <xf numFmtId="3" fontId="25" fillId="11" borderId="13" xfId="47" applyNumberFormat="1" applyFont="1" applyFill="1" applyBorder="1" applyAlignment="1">
      <alignment horizontal="center" vertical="center"/>
      <protection/>
    </xf>
    <xf numFmtId="3" fontId="26" fillId="11" borderId="43" xfId="47" applyNumberFormat="1" applyFont="1" applyFill="1" applyBorder="1" applyAlignment="1">
      <alignment horizontal="center" vertical="center"/>
      <protection/>
    </xf>
    <xf numFmtId="3" fontId="26" fillId="11" borderId="17" xfId="47" applyNumberFormat="1" applyFont="1" applyFill="1" applyBorder="1" applyAlignment="1">
      <alignment horizontal="center" vertical="center"/>
      <protection/>
    </xf>
    <xf numFmtId="1" fontId="44" fillId="15" borderId="29" xfId="0" applyNumberFormat="1" applyFont="1" applyFill="1" applyBorder="1" applyAlignment="1" quotePrefix="1">
      <alignment horizontal="center" vertical="center"/>
    </xf>
    <xf numFmtId="1" fontId="44" fillId="15" borderId="19" xfId="0" applyNumberFormat="1" applyFont="1" applyFill="1" applyBorder="1" applyAlignment="1" quotePrefix="1">
      <alignment horizontal="center" vertical="center"/>
    </xf>
    <xf numFmtId="1" fontId="44" fillId="8" borderId="29" xfId="0" applyNumberFormat="1" applyFont="1" applyFill="1" applyBorder="1" applyAlignment="1" quotePrefix="1">
      <alignment horizontal="center" vertical="center"/>
    </xf>
    <xf numFmtId="1" fontId="44" fillId="8" borderId="1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2"/>
  <sheetViews>
    <sheetView tabSelected="1" workbookViewId="0" topLeftCell="A1">
      <selection activeCell="S25" sqref="S25"/>
    </sheetView>
  </sheetViews>
  <sheetFormatPr defaultColWidth="9.140625" defaultRowHeight="12.75"/>
  <cols>
    <col min="2" max="2" width="18.57421875" style="0" customWidth="1"/>
    <col min="3" max="3" width="10.00390625" style="0" customWidth="1"/>
    <col min="5" max="5" width="10.140625" style="0" customWidth="1"/>
    <col min="10" max="10" width="10.7109375" style="0" customWidth="1"/>
    <col min="14" max="14" width="11.7109375" style="0" customWidth="1"/>
    <col min="16" max="16" width="9.28125" style="0" customWidth="1"/>
    <col min="20" max="20" width="9.7109375" style="0" customWidth="1"/>
    <col min="22" max="22" width="9.8515625" style="0" customWidth="1"/>
    <col min="27" max="27" width="9.8515625" style="0" customWidth="1"/>
    <col min="28" max="28" width="10.421875" style="0" customWidth="1"/>
    <col min="31" max="32" width="10.00390625" style="0" customWidth="1"/>
    <col min="33" max="33" width="10.28125" style="0" customWidth="1"/>
    <col min="34" max="34" width="10.140625" style="0" customWidth="1"/>
    <col min="36" max="36" width="10.140625" style="0" customWidth="1"/>
    <col min="39" max="39" width="9.421875" style="0" customWidth="1"/>
    <col min="44" max="44" width="9.7109375" style="0" customWidth="1"/>
    <col min="47" max="47" width="9.421875" style="0" customWidth="1"/>
    <col min="49" max="50" width="9.28125" style="0" customWidth="1"/>
    <col min="55" max="55" width="11.7109375" style="0" customWidth="1"/>
  </cols>
  <sheetData>
    <row r="1" spans="1:55" ht="20.25">
      <c r="A1" s="1" t="s">
        <v>107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1" thickBot="1">
      <c r="A2" s="4" t="s">
        <v>108</v>
      </c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45" customHeight="1" thickBot="1" thickTop="1">
      <c r="A3" s="171" t="s">
        <v>103</v>
      </c>
      <c r="B3" s="172"/>
      <c r="C3" s="7" t="s">
        <v>0</v>
      </c>
      <c r="D3" s="8" t="s">
        <v>2</v>
      </c>
      <c r="E3" s="9" t="s">
        <v>4</v>
      </c>
      <c r="F3" s="9" t="s">
        <v>6</v>
      </c>
      <c r="G3" s="9" t="s">
        <v>8</v>
      </c>
      <c r="H3" s="9" t="s">
        <v>10</v>
      </c>
      <c r="I3" s="9" t="s">
        <v>12</v>
      </c>
      <c r="J3" s="9" t="s">
        <v>14</v>
      </c>
      <c r="K3" s="9" t="s">
        <v>16</v>
      </c>
      <c r="L3" s="9" t="s">
        <v>18</v>
      </c>
      <c r="M3" s="9" t="s">
        <v>20</v>
      </c>
      <c r="N3" s="9" t="s">
        <v>22</v>
      </c>
      <c r="O3" s="9" t="s">
        <v>24</v>
      </c>
      <c r="P3" s="9" t="s">
        <v>26</v>
      </c>
      <c r="Q3" s="9" t="s">
        <v>28</v>
      </c>
      <c r="R3" s="9" t="s">
        <v>105</v>
      </c>
      <c r="S3" s="9" t="s">
        <v>106</v>
      </c>
      <c r="T3" s="9" t="s">
        <v>32</v>
      </c>
      <c r="U3" s="9" t="s">
        <v>34</v>
      </c>
      <c r="V3" s="9" t="s">
        <v>35</v>
      </c>
      <c r="W3" s="9" t="s">
        <v>37</v>
      </c>
      <c r="X3" s="9" t="s">
        <v>39</v>
      </c>
      <c r="Y3" s="9" t="s">
        <v>41</v>
      </c>
      <c r="Z3" s="9" t="s">
        <v>43</v>
      </c>
      <c r="AA3" s="9" t="s">
        <v>45</v>
      </c>
      <c r="AB3" s="9" t="s">
        <v>47</v>
      </c>
      <c r="AC3" s="9" t="s">
        <v>49</v>
      </c>
      <c r="AD3" s="9" t="s">
        <v>51</v>
      </c>
      <c r="AE3" s="9" t="s">
        <v>53</v>
      </c>
      <c r="AF3" s="9" t="s">
        <v>55</v>
      </c>
      <c r="AG3" s="9" t="s">
        <v>57</v>
      </c>
      <c r="AH3" s="9" t="s">
        <v>59</v>
      </c>
      <c r="AI3" s="9" t="s">
        <v>61</v>
      </c>
      <c r="AJ3" s="9" t="s">
        <v>63</v>
      </c>
      <c r="AK3" s="9" t="s">
        <v>65</v>
      </c>
      <c r="AL3" s="9" t="s">
        <v>67</v>
      </c>
      <c r="AM3" s="9" t="s">
        <v>69</v>
      </c>
      <c r="AN3" s="9" t="s">
        <v>71</v>
      </c>
      <c r="AO3" s="9" t="s">
        <v>73</v>
      </c>
      <c r="AP3" s="9" t="s">
        <v>75</v>
      </c>
      <c r="AQ3" s="9" t="s">
        <v>77</v>
      </c>
      <c r="AR3" s="9" t="s">
        <v>79</v>
      </c>
      <c r="AS3" s="9" t="s">
        <v>81</v>
      </c>
      <c r="AT3" s="9" t="s">
        <v>83</v>
      </c>
      <c r="AU3" s="9" t="s">
        <v>85</v>
      </c>
      <c r="AV3" s="9" t="s">
        <v>87</v>
      </c>
      <c r="AW3" s="9" t="s">
        <v>89</v>
      </c>
      <c r="AX3" s="9" t="s">
        <v>91</v>
      </c>
      <c r="AY3" s="9" t="s">
        <v>93</v>
      </c>
      <c r="AZ3" s="9" t="s">
        <v>95</v>
      </c>
      <c r="BA3" s="9" t="s">
        <v>97</v>
      </c>
      <c r="BB3" s="10" t="s">
        <v>99</v>
      </c>
      <c r="BC3" s="11" t="s">
        <v>101</v>
      </c>
    </row>
    <row r="4" spans="1:55" ht="53.25" customHeight="1" thickBot="1">
      <c r="A4" s="173" t="s">
        <v>104</v>
      </c>
      <c r="B4" s="174"/>
      <c r="C4" s="29" t="s">
        <v>1</v>
      </c>
      <c r="D4" s="12" t="s">
        <v>3</v>
      </c>
      <c r="E4" s="13" t="s">
        <v>5</v>
      </c>
      <c r="F4" s="13" t="s">
        <v>7</v>
      </c>
      <c r="G4" s="13" t="s">
        <v>9</v>
      </c>
      <c r="H4" s="13" t="s">
        <v>11</v>
      </c>
      <c r="I4" s="13" t="s">
        <v>13</v>
      </c>
      <c r="J4" s="13" t="s">
        <v>15</v>
      </c>
      <c r="K4" s="13" t="s">
        <v>17</v>
      </c>
      <c r="L4" s="13" t="s">
        <v>19</v>
      </c>
      <c r="M4" s="13" t="s">
        <v>21</v>
      </c>
      <c r="N4" s="13" t="s">
        <v>23</v>
      </c>
      <c r="O4" s="13" t="s">
        <v>25</v>
      </c>
      <c r="P4" s="13" t="s">
        <v>27</v>
      </c>
      <c r="Q4" s="13" t="s">
        <v>29</v>
      </c>
      <c r="R4" s="13" t="s">
        <v>30</v>
      </c>
      <c r="S4" s="13" t="s">
        <v>31</v>
      </c>
      <c r="T4" s="13" t="s">
        <v>33</v>
      </c>
      <c r="U4" s="13" t="s">
        <v>34</v>
      </c>
      <c r="V4" s="13" t="s">
        <v>36</v>
      </c>
      <c r="W4" s="13" t="s">
        <v>38</v>
      </c>
      <c r="X4" s="13" t="s">
        <v>40</v>
      </c>
      <c r="Y4" s="13" t="s">
        <v>42</v>
      </c>
      <c r="Z4" s="13" t="s">
        <v>44</v>
      </c>
      <c r="AA4" s="13" t="s">
        <v>46</v>
      </c>
      <c r="AB4" s="13" t="s">
        <v>48</v>
      </c>
      <c r="AC4" s="13" t="s">
        <v>50</v>
      </c>
      <c r="AD4" s="13" t="s">
        <v>52</v>
      </c>
      <c r="AE4" s="13" t="s">
        <v>54</v>
      </c>
      <c r="AF4" s="13" t="s">
        <v>56</v>
      </c>
      <c r="AG4" s="13" t="s">
        <v>58</v>
      </c>
      <c r="AH4" s="13" t="s">
        <v>60</v>
      </c>
      <c r="AI4" s="13" t="s">
        <v>62</v>
      </c>
      <c r="AJ4" s="13" t="s">
        <v>64</v>
      </c>
      <c r="AK4" s="13" t="s">
        <v>66</v>
      </c>
      <c r="AL4" s="13" t="s">
        <v>68</v>
      </c>
      <c r="AM4" s="13" t="s">
        <v>70</v>
      </c>
      <c r="AN4" s="13" t="s">
        <v>72</v>
      </c>
      <c r="AO4" s="13" t="s">
        <v>74</v>
      </c>
      <c r="AP4" s="13" t="s">
        <v>76</v>
      </c>
      <c r="AQ4" s="13" t="s">
        <v>78</v>
      </c>
      <c r="AR4" s="13" t="s">
        <v>80</v>
      </c>
      <c r="AS4" s="13" t="s">
        <v>82</v>
      </c>
      <c r="AT4" s="13" t="s">
        <v>84</v>
      </c>
      <c r="AU4" s="13" t="s">
        <v>86</v>
      </c>
      <c r="AV4" s="13" t="s">
        <v>88</v>
      </c>
      <c r="AW4" s="13" t="s">
        <v>90</v>
      </c>
      <c r="AX4" s="13" t="s">
        <v>92</v>
      </c>
      <c r="AY4" s="13" t="s">
        <v>94</v>
      </c>
      <c r="AZ4" s="13" t="s">
        <v>96</v>
      </c>
      <c r="BA4" s="13" t="s">
        <v>98</v>
      </c>
      <c r="BB4" s="14" t="s">
        <v>100</v>
      </c>
      <c r="BC4" s="29" t="s">
        <v>102</v>
      </c>
    </row>
    <row r="5" spans="1:55" ht="12.75">
      <c r="A5" s="175">
        <v>2010</v>
      </c>
      <c r="B5" s="142">
        <v>1</v>
      </c>
      <c r="C5" s="49">
        <v>71027</v>
      </c>
      <c r="D5" s="25">
        <v>7025</v>
      </c>
      <c r="E5" s="15">
        <v>1570</v>
      </c>
      <c r="F5" s="25">
        <v>4235</v>
      </c>
      <c r="G5" s="15">
        <v>1319</v>
      </c>
      <c r="H5" s="25">
        <v>3034</v>
      </c>
      <c r="I5" s="16">
        <v>21125</v>
      </c>
      <c r="J5" s="25">
        <v>3183</v>
      </c>
      <c r="K5" s="15">
        <v>4964</v>
      </c>
      <c r="L5" s="25">
        <v>456</v>
      </c>
      <c r="M5" s="16">
        <v>57398</v>
      </c>
      <c r="N5" s="25">
        <v>2184</v>
      </c>
      <c r="O5" s="15">
        <v>533</v>
      </c>
      <c r="P5" s="25">
        <v>1263</v>
      </c>
      <c r="Q5" s="15">
        <v>389</v>
      </c>
      <c r="R5" s="25">
        <v>699</v>
      </c>
      <c r="S5" s="15">
        <v>143</v>
      </c>
      <c r="T5" s="25">
        <v>4469</v>
      </c>
      <c r="U5" s="15">
        <v>220</v>
      </c>
      <c r="V5" s="28">
        <v>54521</v>
      </c>
      <c r="W5" s="16">
        <v>7938</v>
      </c>
      <c r="X5" s="25">
        <v>11058</v>
      </c>
      <c r="Y5" s="16">
        <v>8309</v>
      </c>
      <c r="Z5" s="25">
        <v>2001</v>
      </c>
      <c r="AA5" s="16">
        <v>7791</v>
      </c>
      <c r="AB5" s="25">
        <v>4531</v>
      </c>
      <c r="AC5" s="16">
        <v>120610</v>
      </c>
      <c r="AD5" s="25">
        <v>13316</v>
      </c>
      <c r="AE5" s="16">
        <v>12033</v>
      </c>
      <c r="AF5" s="25">
        <v>1037</v>
      </c>
      <c r="AG5" s="16">
        <v>43442</v>
      </c>
      <c r="AH5" s="28">
        <v>15735</v>
      </c>
      <c r="AI5" s="15">
        <v>4922</v>
      </c>
      <c r="AJ5" s="25">
        <v>6300</v>
      </c>
      <c r="AK5" s="15">
        <v>3347</v>
      </c>
      <c r="AL5" s="25">
        <v>11394</v>
      </c>
      <c r="AM5" s="15">
        <v>19060</v>
      </c>
      <c r="AN5" s="25">
        <v>2547</v>
      </c>
      <c r="AO5" s="16">
        <v>19720</v>
      </c>
      <c r="AP5" s="25">
        <v>4335</v>
      </c>
      <c r="AQ5" s="15">
        <v>1202</v>
      </c>
      <c r="AR5" s="25">
        <v>3604</v>
      </c>
      <c r="AS5" s="15">
        <v>2834</v>
      </c>
      <c r="AT5" s="25">
        <v>11202</v>
      </c>
      <c r="AU5" s="15">
        <v>9082</v>
      </c>
      <c r="AV5" s="25">
        <v>3389</v>
      </c>
      <c r="AW5" s="15">
        <v>11903</v>
      </c>
      <c r="AX5" s="25">
        <v>601</v>
      </c>
      <c r="AY5" s="15">
        <v>1730</v>
      </c>
      <c r="AZ5" s="25">
        <v>5524</v>
      </c>
      <c r="BA5" s="15">
        <v>536</v>
      </c>
      <c r="BB5" s="25">
        <v>365</v>
      </c>
      <c r="BC5" s="21">
        <v>611155</v>
      </c>
    </row>
    <row r="6" spans="1:55" ht="12.75">
      <c r="A6" s="176"/>
      <c r="B6" s="132">
        <v>2</v>
      </c>
      <c r="C6" s="49">
        <v>76911</v>
      </c>
      <c r="D6" s="25">
        <v>10005</v>
      </c>
      <c r="E6" s="15">
        <v>1584</v>
      </c>
      <c r="F6" s="25">
        <v>9292</v>
      </c>
      <c r="G6" s="15">
        <v>388</v>
      </c>
      <c r="H6" s="25">
        <v>3072</v>
      </c>
      <c r="I6" s="16">
        <v>26490</v>
      </c>
      <c r="J6" s="25">
        <v>1554</v>
      </c>
      <c r="K6" s="15">
        <v>6236</v>
      </c>
      <c r="L6" s="25">
        <v>437</v>
      </c>
      <c r="M6" s="16">
        <v>37943</v>
      </c>
      <c r="N6" s="25">
        <v>1388</v>
      </c>
      <c r="O6" s="15">
        <v>757</v>
      </c>
      <c r="P6" s="25">
        <v>2015</v>
      </c>
      <c r="Q6" s="15">
        <v>301</v>
      </c>
      <c r="R6" s="25">
        <v>520</v>
      </c>
      <c r="S6" s="15">
        <v>36</v>
      </c>
      <c r="T6" s="25">
        <v>5979</v>
      </c>
      <c r="U6" s="15">
        <v>122</v>
      </c>
      <c r="V6" s="28">
        <v>57584</v>
      </c>
      <c r="W6" s="16">
        <v>10738</v>
      </c>
      <c r="X6" s="25">
        <v>10988</v>
      </c>
      <c r="Y6" s="16">
        <v>11023</v>
      </c>
      <c r="Z6" s="25">
        <v>5494</v>
      </c>
      <c r="AA6" s="16">
        <v>7864</v>
      </c>
      <c r="AB6" s="25">
        <v>5623</v>
      </c>
      <c r="AC6" s="16">
        <v>36216</v>
      </c>
      <c r="AD6" s="25">
        <v>7723</v>
      </c>
      <c r="AE6" s="16">
        <v>14267</v>
      </c>
      <c r="AF6" s="25">
        <v>962</v>
      </c>
      <c r="AG6" s="16">
        <v>56716</v>
      </c>
      <c r="AH6" s="28">
        <v>18397</v>
      </c>
      <c r="AI6" s="15">
        <v>4569</v>
      </c>
      <c r="AJ6" s="25">
        <v>5788</v>
      </c>
      <c r="AK6" s="15">
        <v>3465</v>
      </c>
      <c r="AL6" s="25">
        <v>4209</v>
      </c>
      <c r="AM6" s="15">
        <v>10541</v>
      </c>
      <c r="AN6" s="25">
        <v>2389</v>
      </c>
      <c r="AO6" s="16">
        <v>16752</v>
      </c>
      <c r="AP6" s="25">
        <v>4225</v>
      </c>
      <c r="AQ6" s="15">
        <v>790</v>
      </c>
      <c r="AR6" s="25">
        <v>2450</v>
      </c>
      <c r="AS6" s="15">
        <v>3810</v>
      </c>
      <c r="AT6" s="25">
        <v>9743</v>
      </c>
      <c r="AU6" s="15">
        <v>10896</v>
      </c>
      <c r="AV6" s="25">
        <v>2978</v>
      </c>
      <c r="AW6" s="15">
        <v>10772</v>
      </c>
      <c r="AX6" s="25">
        <v>384</v>
      </c>
      <c r="AY6" s="15">
        <v>2312</v>
      </c>
      <c r="AZ6" s="25">
        <v>2599</v>
      </c>
      <c r="BA6" s="15">
        <v>385</v>
      </c>
      <c r="BB6" s="25">
        <v>440</v>
      </c>
      <c r="BC6" s="21">
        <v>528122</v>
      </c>
    </row>
    <row r="7" spans="1:55" ht="12.75">
      <c r="A7" s="176"/>
      <c r="B7" s="132">
        <v>3</v>
      </c>
      <c r="C7" s="49">
        <v>92464</v>
      </c>
      <c r="D7" s="25">
        <v>9335</v>
      </c>
      <c r="E7" s="15">
        <v>2994</v>
      </c>
      <c r="F7" s="25">
        <v>20186</v>
      </c>
      <c r="G7" s="15">
        <v>1292</v>
      </c>
      <c r="H7" s="25">
        <v>7819</v>
      </c>
      <c r="I7" s="16">
        <v>34956</v>
      </c>
      <c r="J7" s="25">
        <v>3553</v>
      </c>
      <c r="K7" s="15">
        <v>7146</v>
      </c>
      <c r="L7" s="25">
        <v>433</v>
      </c>
      <c r="M7" s="16">
        <v>117768</v>
      </c>
      <c r="N7" s="25">
        <v>3554</v>
      </c>
      <c r="O7" s="15">
        <v>884</v>
      </c>
      <c r="P7" s="25">
        <v>2692</v>
      </c>
      <c r="Q7" s="15">
        <v>672</v>
      </c>
      <c r="R7" s="25">
        <v>678</v>
      </c>
      <c r="S7" s="15">
        <v>50</v>
      </c>
      <c r="T7" s="25">
        <v>17491</v>
      </c>
      <c r="U7" s="15">
        <v>180</v>
      </c>
      <c r="V7" s="28">
        <v>112292</v>
      </c>
      <c r="W7" s="16">
        <v>14488</v>
      </c>
      <c r="X7" s="25">
        <v>20088</v>
      </c>
      <c r="Y7" s="16">
        <v>12498</v>
      </c>
      <c r="Z7" s="25">
        <v>5291</v>
      </c>
      <c r="AA7" s="16">
        <v>15925</v>
      </c>
      <c r="AB7" s="25">
        <v>8158</v>
      </c>
      <c r="AC7" s="16">
        <v>64460</v>
      </c>
      <c r="AD7" s="25">
        <v>21957</v>
      </c>
      <c r="AE7" s="16">
        <v>17292</v>
      </c>
      <c r="AF7" s="25">
        <v>2067</v>
      </c>
      <c r="AG7" s="16">
        <v>64227</v>
      </c>
      <c r="AH7" s="28">
        <v>43747</v>
      </c>
      <c r="AI7" s="15">
        <v>11637</v>
      </c>
      <c r="AJ7" s="25">
        <v>9882</v>
      </c>
      <c r="AK7" s="15">
        <v>4897</v>
      </c>
      <c r="AL7" s="25">
        <v>9709</v>
      </c>
      <c r="AM7" s="15">
        <v>20181</v>
      </c>
      <c r="AN7" s="25">
        <v>5727</v>
      </c>
      <c r="AO7" s="16">
        <v>36118</v>
      </c>
      <c r="AP7" s="25">
        <v>3980</v>
      </c>
      <c r="AQ7" s="15">
        <v>2150</v>
      </c>
      <c r="AR7" s="25">
        <v>4422</v>
      </c>
      <c r="AS7" s="15">
        <v>5968</v>
      </c>
      <c r="AT7" s="25">
        <v>18036</v>
      </c>
      <c r="AU7" s="15">
        <v>15963</v>
      </c>
      <c r="AV7" s="25">
        <v>3651</v>
      </c>
      <c r="AW7" s="15">
        <v>16006</v>
      </c>
      <c r="AX7" s="25">
        <v>444</v>
      </c>
      <c r="AY7" s="15">
        <v>3418</v>
      </c>
      <c r="AZ7" s="25">
        <v>4312</v>
      </c>
      <c r="BA7" s="15">
        <v>893</v>
      </c>
      <c r="BB7" s="25">
        <v>664</v>
      </c>
      <c r="BC7" s="21">
        <v>904695</v>
      </c>
    </row>
    <row r="8" spans="1:55" ht="12.75">
      <c r="A8" s="176"/>
      <c r="B8" s="42" t="s">
        <v>109</v>
      </c>
      <c r="C8" s="48">
        <f aca="true" t="shared" si="0" ref="C8:AU8">SUM(C5:C7)</f>
        <v>240402</v>
      </c>
      <c r="D8" s="43">
        <f t="shared" si="0"/>
        <v>26365</v>
      </c>
      <c r="E8" s="44">
        <f t="shared" si="0"/>
        <v>6148</v>
      </c>
      <c r="F8" s="43">
        <f t="shared" si="0"/>
        <v>33713</v>
      </c>
      <c r="G8" s="44">
        <f t="shared" si="0"/>
        <v>2999</v>
      </c>
      <c r="H8" s="43">
        <f t="shared" si="0"/>
        <v>13925</v>
      </c>
      <c r="I8" s="45">
        <f t="shared" si="0"/>
        <v>82571</v>
      </c>
      <c r="J8" s="43">
        <f t="shared" si="0"/>
        <v>8290</v>
      </c>
      <c r="K8" s="44">
        <f t="shared" si="0"/>
        <v>18346</v>
      </c>
      <c r="L8" s="43">
        <f t="shared" si="0"/>
        <v>1326</v>
      </c>
      <c r="M8" s="45">
        <f t="shared" si="0"/>
        <v>213109</v>
      </c>
      <c r="N8" s="43">
        <f t="shared" si="0"/>
        <v>7126</v>
      </c>
      <c r="O8" s="44">
        <f t="shared" si="0"/>
        <v>2174</v>
      </c>
      <c r="P8" s="43">
        <f t="shared" si="0"/>
        <v>5970</v>
      </c>
      <c r="Q8" s="44">
        <f t="shared" si="0"/>
        <v>1362</v>
      </c>
      <c r="R8" s="43">
        <f t="shared" si="0"/>
        <v>1897</v>
      </c>
      <c r="S8" s="44">
        <f t="shared" si="0"/>
        <v>229</v>
      </c>
      <c r="T8" s="43">
        <f t="shared" si="0"/>
        <v>27939</v>
      </c>
      <c r="U8" s="44">
        <f t="shared" si="0"/>
        <v>522</v>
      </c>
      <c r="V8" s="46">
        <f t="shared" si="0"/>
        <v>224397</v>
      </c>
      <c r="W8" s="45">
        <f t="shared" si="0"/>
        <v>33164</v>
      </c>
      <c r="X8" s="43">
        <f t="shared" si="0"/>
        <v>42134</v>
      </c>
      <c r="Y8" s="45">
        <f t="shared" si="0"/>
        <v>31830</v>
      </c>
      <c r="Z8" s="43">
        <f t="shared" si="0"/>
        <v>12786</v>
      </c>
      <c r="AA8" s="45">
        <f t="shared" si="0"/>
        <v>31580</v>
      </c>
      <c r="AB8" s="43">
        <f t="shared" si="0"/>
        <v>18312</v>
      </c>
      <c r="AC8" s="45">
        <f t="shared" si="0"/>
        <v>221286</v>
      </c>
      <c r="AD8" s="43">
        <f t="shared" si="0"/>
        <v>42996</v>
      </c>
      <c r="AE8" s="45">
        <f t="shared" si="0"/>
        <v>43592</v>
      </c>
      <c r="AF8" s="43">
        <f t="shared" si="0"/>
        <v>4066</v>
      </c>
      <c r="AG8" s="45">
        <f t="shared" si="0"/>
        <v>164385</v>
      </c>
      <c r="AH8" s="46">
        <f t="shared" si="0"/>
        <v>77879</v>
      </c>
      <c r="AI8" s="44">
        <f t="shared" si="0"/>
        <v>21128</v>
      </c>
      <c r="AJ8" s="43">
        <f t="shared" si="0"/>
        <v>21970</v>
      </c>
      <c r="AK8" s="44">
        <f t="shared" si="0"/>
        <v>11709</v>
      </c>
      <c r="AL8" s="43">
        <f t="shared" si="0"/>
        <v>25312</v>
      </c>
      <c r="AM8" s="44">
        <f t="shared" si="0"/>
        <v>49782</v>
      </c>
      <c r="AN8" s="43">
        <f t="shared" si="0"/>
        <v>10663</v>
      </c>
      <c r="AO8" s="45">
        <f t="shared" si="0"/>
        <v>72590</v>
      </c>
      <c r="AP8" s="43">
        <f t="shared" si="0"/>
        <v>12540</v>
      </c>
      <c r="AQ8" s="44">
        <f t="shared" si="0"/>
        <v>4142</v>
      </c>
      <c r="AR8" s="43">
        <f t="shared" si="0"/>
        <v>10476</v>
      </c>
      <c r="AS8" s="44">
        <f t="shared" si="0"/>
        <v>12612</v>
      </c>
      <c r="AT8" s="43">
        <f t="shared" si="0"/>
        <v>38981</v>
      </c>
      <c r="AU8" s="44">
        <f t="shared" si="0"/>
        <v>35941</v>
      </c>
      <c r="AV8" s="43">
        <f aca="true" t="shared" si="1" ref="AV8:BB8">SUM(AV5:AV7)</f>
        <v>10018</v>
      </c>
      <c r="AW8" s="44">
        <f t="shared" si="1"/>
        <v>38681</v>
      </c>
      <c r="AX8" s="43">
        <f t="shared" si="1"/>
        <v>1429</v>
      </c>
      <c r="AY8" s="44">
        <f t="shared" si="1"/>
        <v>7460</v>
      </c>
      <c r="AZ8" s="43">
        <f t="shared" si="1"/>
        <v>12435</v>
      </c>
      <c r="BA8" s="44">
        <f t="shared" si="1"/>
        <v>1814</v>
      </c>
      <c r="BB8" s="43">
        <f t="shared" si="1"/>
        <v>1469</v>
      </c>
      <c r="BC8" s="47">
        <f>SUM(BC5:BC7)</f>
        <v>2043972</v>
      </c>
    </row>
    <row r="9" spans="1:55" ht="12.75">
      <c r="A9" s="176"/>
      <c r="B9" s="132">
        <v>4</v>
      </c>
      <c r="C9" s="49">
        <v>95097</v>
      </c>
      <c r="D9" s="25">
        <v>14909</v>
      </c>
      <c r="E9" s="15">
        <v>3084</v>
      </c>
      <c r="F9" s="25">
        <v>31080</v>
      </c>
      <c r="G9" s="15">
        <v>759</v>
      </c>
      <c r="H9" s="25">
        <v>10091</v>
      </c>
      <c r="I9" s="16">
        <v>54130</v>
      </c>
      <c r="J9" s="25">
        <v>11029</v>
      </c>
      <c r="K9" s="15">
        <v>4677</v>
      </c>
      <c r="L9" s="25">
        <v>854</v>
      </c>
      <c r="M9" s="16">
        <v>113054</v>
      </c>
      <c r="N9" s="25">
        <v>7198</v>
      </c>
      <c r="O9" s="15">
        <v>1001</v>
      </c>
      <c r="P9" s="25">
        <v>1710</v>
      </c>
      <c r="Q9" s="15">
        <v>460</v>
      </c>
      <c r="R9" s="25">
        <v>803</v>
      </c>
      <c r="S9" s="15">
        <v>116</v>
      </c>
      <c r="T9" s="25">
        <v>12997</v>
      </c>
      <c r="U9" s="15">
        <v>228</v>
      </c>
      <c r="V9" s="28">
        <v>122497</v>
      </c>
      <c r="W9" s="16">
        <v>22160</v>
      </c>
      <c r="X9" s="25">
        <v>19092</v>
      </c>
      <c r="Y9" s="16">
        <v>21162</v>
      </c>
      <c r="Z9" s="25">
        <v>6494</v>
      </c>
      <c r="AA9" s="16">
        <v>16615</v>
      </c>
      <c r="AB9" s="25">
        <v>9491</v>
      </c>
      <c r="AC9" s="16">
        <v>79839</v>
      </c>
      <c r="AD9" s="25">
        <v>11754</v>
      </c>
      <c r="AE9" s="16">
        <v>19180</v>
      </c>
      <c r="AF9" s="25">
        <v>4740</v>
      </c>
      <c r="AG9" s="16">
        <v>61913</v>
      </c>
      <c r="AH9" s="28">
        <v>57565</v>
      </c>
      <c r="AI9" s="15">
        <v>23590</v>
      </c>
      <c r="AJ9" s="25">
        <v>12919</v>
      </c>
      <c r="AK9" s="15">
        <v>10560</v>
      </c>
      <c r="AL9" s="25">
        <v>12203</v>
      </c>
      <c r="AM9" s="15">
        <v>32812</v>
      </c>
      <c r="AN9" s="25">
        <v>7161</v>
      </c>
      <c r="AO9" s="16">
        <v>44132</v>
      </c>
      <c r="AP9" s="25">
        <v>5465</v>
      </c>
      <c r="AQ9" s="15">
        <v>2317</v>
      </c>
      <c r="AR9" s="25">
        <v>5233</v>
      </c>
      <c r="AS9" s="15">
        <v>6355</v>
      </c>
      <c r="AT9" s="25">
        <v>16824</v>
      </c>
      <c r="AU9" s="15">
        <v>13028</v>
      </c>
      <c r="AV9" s="25">
        <v>4858</v>
      </c>
      <c r="AW9" s="15">
        <v>17908</v>
      </c>
      <c r="AX9" s="25">
        <v>519</v>
      </c>
      <c r="AY9" s="15">
        <v>2172</v>
      </c>
      <c r="AZ9" s="25">
        <v>5887</v>
      </c>
      <c r="BA9" s="15">
        <v>1052</v>
      </c>
      <c r="BB9" s="23">
        <v>2383</v>
      </c>
      <c r="BC9" s="21">
        <v>1043157</v>
      </c>
    </row>
    <row r="10" spans="1:55" ht="12.75">
      <c r="A10" s="176"/>
      <c r="B10" s="132">
        <v>5</v>
      </c>
      <c r="C10" s="49">
        <v>103373</v>
      </c>
      <c r="D10" s="25">
        <v>18624</v>
      </c>
      <c r="E10" s="15">
        <v>3888</v>
      </c>
      <c r="F10" s="25">
        <v>33480</v>
      </c>
      <c r="G10" s="15">
        <v>918</v>
      </c>
      <c r="H10" s="25">
        <v>10492</v>
      </c>
      <c r="I10" s="16">
        <v>67047</v>
      </c>
      <c r="J10" s="25">
        <v>3567</v>
      </c>
      <c r="K10" s="15">
        <v>4692</v>
      </c>
      <c r="L10" s="25">
        <v>837</v>
      </c>
      <c r="M10" s="16">
        <v>60591</v>
      </c>
      <c r="N10" s="25">
        <v>3779</v>
      </c>
      <c r="O10" s="15">
        <v>857</v>
      </c>
      <c r="P10" s="25">
        <v>2714</v>
      </c>
      <c r="Q10" s="15">
        <v>1052</v>
      </c>
      <c r="R10" s="25">
        <v>1318</v>
      </c>
      <c r="S10" s="15">
        <v>160</v>
      </c>
      <c r="T10" s="25">
        <v>16907</v>
      </c>
      <c r="U10" s="15">
        <v>348</v>
      </c>
      <c r="V10" s="28">
        <v>155361</v>
      </c>
      <c r="W10" s="16">
        <v>33767</v>
      </c>
      <c r="X10" s="25">
        <v>21467</v>
      </c>
      <c r="Y10" s="16">
        <v>39855</v>
      </c>
      <c r="Z10" s="25">
        <v>5091</v>
      </c>
      <c r="AA10" s="16">
        <v>21507</v>
      </c>
      <c r="AB10" s="25">
        <v>9937</v>
      </c>
      <c r="AC10" s="16">
        <v>108509</v>
      </c>
      <c r="AD10" s="25">
        <v>8057</v>
      </c>
      <c r="AE10" s="16">
        <v>19998</v>
      </c>
      <c r="AF10" s="25">
        <v>3111</v>
      </c>
      <c r="AG10" s="16">
        <v>72310</v>
      </c>
      <c r="AH10" s="28">
        <v>35416</v>
      </c>
      <c r="AI10" s="15">
        <v>28138</v>
      </c>
      <c r="AJ10" s="25">
        <v>15518</v>
      </c>
      <c r="AK10" s="15">
        <v>11321</v>
      </c>
      <c r="AL10" s="25">
        <v>19009</v>
      </c>
      <c r="AM10" s="15">
        <v>30868</v>
      </c>
      <c r="AN10" s="25">
        <v>14141</v>
      </c>
      <c r="AO10" s="16">
        <v>80395</v>
      </c>
      <c r="AP10" s="25">
        <v>11209</v>
      </c>
      <c r="AQ10" s="15">
        <v>3128</v>
      </c>
      <c r="AR10" s="25">
        <v>8838</v>
      </c>
      <c r="AS10" s="15">
        <v>10589</v>
      </c>
      <c r="AT10" s="25">
        <v>19762</v>
      </c>
      <c r="AU10" s="15">
        <v>19821</v>
      </c>
      <c r="AV10" s="25">
        <v>7819</v>
      </c>
      <c r="AW10" s="15">
        <v>24057</v>
      </c>
      <c r="AX10" s="25">
        <v>1021</v>
      </c>
      <c r="AY10" s="15">
        <v>3412</v>
      </c>
      <c r="AZ10" s="25">
        <v>14379</v>
      </c>
      <c r="BA10" s="15">
        <v>1395</v>
      </c>
      <c r="BB10" s="23">
        <v>946</v>
      </c>
      <c r="BC10" s="21">
        <v>1194796</v>
      </c>
    </row>
    <row r="11" spans="1:55" ht="12.75">
      <c r="A11" s="176"/>
      <c r="B11" s="132">
        <v>6</v>
      </c>
      <c r="C11" s="49">
        <v>101069</v>
      </c>
      <c r="D11" s="25">
        <v>11887</v>
      </c>
      <c r="E11" s="15">
        <v>2235</v>
      </c>
      <c r="F11" s="25">
        <v>22244</v>
      </c>
      <c r="G11" s="15">
        <v>1423</v>
      </c>
      <c r="H11" s="25">
        <v>10026</v>
      </c>
      <c r="I11" s="16">
        <v>49014</v>
      </c>
      <c r="J11" s="25">
        <v>12888</v>
      </c>
      <c r="K11" s="15">
        <v>5092</v>
      </c>
      <c r="L11" s="25">
        <v>545</v>
      </c>
      <c r="M11" s="16">
        <v>45838</v>
      </c>
      <c r="N11" s="25">
        <v>1865</v>
      </c>
      <c r="O11" s="15">
        <v>525</v>
      </c>
      <c r="P11" s="25">
        <v>2990</v>
      </c>
      <c r="Q11" s="15">
        <v>865</v>
      </c>
      <c r="R11" s="25">
        <v>897</v>
      </c>
      <c r="S11" s="15">
        <v>66</v>
      </c>
      <c r="T11" s="25">
        <v>13072</v>
      </c>
      <c r="U11" s="15">
        <v>361</v>
      </c>
      <c r="V11" s="28">
        <v>133517</v>
      </c>
      <c r="W11" s="16">
        <v>22390</v>
      </c>
      <c r="X11" s="25">
        <v>17108</v>
      </c>
      <c r="Y11" s="16">
        <v>40696</v>
      </c>
      <c r="Z11" s="25">
        <v>5996</v>
      </c>
      <c r="AA11" s="16">
        <v>16104</v>
      </c>
      <c r="AB11" s="25">
        <v>8034</v>
      </c>
      <c r="AC11" s="16">
        <v>70954</v>
      </c>
      <c r="AD11" s="25">
        <v>6187</v>
      </c>
      <c r="AE11" s="16">
        <v>23161</v>
      </c>
      <c r="AF11" s="25">
        <v>2309</v>
      </c>
      <c r="AG11" s="16">
        <v>69514</v>
      </c>
      <c r="AH11" s="28">
        <v>48424</v>
      </c>
      <c r="AI11" s="15">
        <v>14034</v>
      </c>
      <c r="AJ11" s="25">
        <v>11873</v>
      </c>
      <c r="AK11" s="15">
        <v>6867</v>
      </c>
      <c r="AL11" s="25">
        <v>9525</v>
      </c>
      <c r="AM11" s="15">
        <v>21336</v>
      </c>
      <c r="AN11" s="25">
        <v>11973</v>
      </c>
      <c r="AO11" s="16">
        <v>87716</v>
      </c>
      <c r="AP11" s="25">
        <v>8852</v>
      </c>
      <c r="AQ11" s="15">
        <v>4292</v>
      </c>
      <c r="AR11" s="25">
        <v>10559</v>
      </c>
      <c r="AS11" s="15">
        <v>9090</v>
      </c>
      <c r="AT11" s="25">
        <v>22157</v>
      </c>
      <c r="AU11" s="15">
        <v>20122</v>
      </c>
      <c r="AV11" s="25">
        <v>8222</v>
      </c>
      <c r="AW11" s="15">
        <v>26819</v>
      </c>
      <c r="AX11" s="25">
        <v>1150</v>
      </c>
      <c r="AY11" s="15">
        <v>3247</v>
      </c>
      <c r="AZ11" s="25">
        <v>16380</v>
      </c>
      <c r="BA11" s="15">
        <v>1835</v>
      </c>
      <c r="BB11" s="23">
        <v>409</v>
      </c>
      <c r="BC11" s="21">
        <v>1043754</v>
      </c>
    </row>
    <row r="12" spans="1:55" ht="12.75">
      <c r="A12" s="176"/>
      <c r="B12" s="143" t="s">
        <v>111</v>
      </c>
      <c r="C12" s="144">
        <f aca="true" t="shared" si="2" ref="C12:AH12">SUM(C9:C11)</f>
        <v>299539</v>
      </c>
      <c r="D12" s="145">
        <f t="shared" si="2"/>
        <v>45420</v>
      </c>
      <c r="E12" s="146">
        <f t="shared" si="2"/>
        <v>9207</v>
      </c>
      <c r="F12" s="145">
        <f t="shared" si="2"/>
        <v>86804</v>
      </c>
      <c r="G12" s="146">
        <f t="shared" si="2"/>
        <v>3100</v>
      </c>
      <c r="H12" s="145">
        <f t="shared" si="2"/>
        <v>30609</v>
      </c>
      <c r="I12" s="147">
        <f t="shared" si="2"/>
        <v>170191</v>
      </c>
      <c r="J12" s="145">
        <f t="shared" si="2"/>
        <v>27484</v>
      </c>
      <c r="K12" s="146">
        <f t="shared" si="2"/>
        <v>14461</v>
      </c>
      <c r="L12" s="145">
        <f t="shared" si="2"/>
        <v>2236</v>
      </c>
      <c r="M12" s="147">
        <f t="shared" si="2"/>
        <v>219483</v>
      </c>
      <c r="N12" s="145">
        <f t="shared" si="2"/>
        <v>12842</v>
      </c>
      <c r="O12" s="146">
        <f t="shared" si="2"/>
        <v>2383</v>
      </c>
      <c r="P12" s="145">
        <f t="shared" si="2"/>
        <v>7414</v>
      </c>
      <c r="Q12" s="146">
        <f t="shared" si="2"/>
        <v>2377</v>
      </c>
      <c r="R12" s="145">
        <f t="shared" si="2"/>
        <v>3018</v>
      </c>
      <c r="S12" s="146">
        <f t="shared" si="2"/>
        <v>342</v>
      </c>
      <c r="T12" s="145">
        <f t="shared" si="2"/>
        <v>42976</v>
      </c>
      <c r="U12" s="146">
        <f t="shared" si="2"/>
        <v>937</v>
      </c>
      <c r="V12" s="148">
        <f t="shared" si="2"/>
        <v>411375</v>
      </c>
      <c r="W12" s="147">
        <f t="shared" si="2"/>
        <v>78317</v>
      </c>
      <c r="X12" s="145">
        <f t="shared" si="2"/>
        <v>57667</v>
      </c>
      <c r="Y12" s="147">
        <f t="shared" si="2"/>
        <v>101713</v>
      </c>
      <c r="Z12" s="145">
        <f t="shared" si="2"/>
        <v>17581</v>
      </c>
      <c r="AA12" s="147">
        <f t="shared" si="2"/>
        <v>54226</v>
      </c>
      <c r="AB12" s="145">
        <f t="shared" si="2"/>
        <v>27462</v>
      </c>
      <c r="AC12" s="147">
        <f t="shared" si="2"/>
        <v>259302</v>
      </c>
      <c r="AD12" s="145">
        <f t="shared" si="2"/>
        <v>25998</v>
      </c>
      <c r="AE12" s="147">
        <f t="shared" si="2"/>
        <v>62339</v>
      </c>
      <c r="AF12" s="145">
        <f t="shared" si="2"/>
        <v>10160</v>
      </c>
      <c r="AG12" s="147">
        <f t="shared" si="2"/>
        <v>203737</v>
      </c>
      <c r="AH12" s="148">
        <f t="shared" si="2"/>
        <v>141405</v>
      </c>
      <c r="AI12" s="146">
        <f aca="true" t="shared" si="3" ref="AI12:BC12">SUM(AI9:AI11)</f>
        <v>65762</v>
      </c>
      <c r="AJ12" s="145">
        <f t="shared" si="3"/>
        <v>40310</v>
      </c>
      <c r="AK12" s="146">
        <f t="shared" si="3"/>
        <v>28748</v>
      </c>
      <c r="AL12" s="145">
        <f t="shared" si="3"/>
        <v>40737</v>
      </c>
      <c r="AM12" s="146">
        <f t="shared" si="3"/>
        <v>85016</v>
      </c>
      <c r="AN12" s="145">
        <f t="shared" si="3"/>
        <v>33275</v>
      </c>
      <c r="AO12" s="147">
        <f t="shared" si="3"/>
        <v>212243</v>
      </c>
      <c r="AP12" s="145">
        <f t="shared" si="3"/>
        <v>25526</v>
      </c>
      <c r="AQ12" s="146">
        <f t="shared" si="3"/>
        <v>9737</v>
      </c>
      <c r="AR12" s="145">
        <f t="shared" si="3"/>
        <v>24630</v>
      </c>
      <c r="AS12" s="146">
        <f t="shared" si="3"/>
        <v>26034</v>
      </c>
      <c r="AT12" s="145">
        <f t="shared" si="3"/>
        <v>58743</v>
      </c>
      <c r="AU12" s="146">
        <f t="shared" si="3"/>
        <v>52971</v>
      </c>
      <c r="AV12" s="145">
        <f t="shared" si="3"/>
        <v>20899</v>
      </c>
      <c r="AW12" s="146">
        <f t="shared" si="3"/>
        <v>68784</v>
      </c>
      <c r="AX12" s="145">
        <f t="shared" si="3"/>
        <v>2690</v>
      </c>
      <c r="AY12" s="146">
        <f t="shared" si="3"/>
        <v>8831</v>
      </c>
      <c r="AZ12" s="145">
        <f t="shared" si="3"/>
        <v>36646</v>
      </c>
      <c r="BA12" s="146">
        <f t="shared" si="3"/>
        <v>4282</v>
      </c>
      <c r="BB12" s="145">
        <f t="shared" si="3"/>
        <v>3738</v>
      </c>
      <c r="BC12" s="149">
        <f t="shared" si="3"/>
        <v>3281707</v>
      </c>
    </row>
    <row r="13" spans="1:55" ht="12.75">
      <c r="A13" s="176"/>
      <c r="B13" s="67" t="s">
        <v>115</v>
      </c>
      <c r="C13" s="50">
        <f>C12+C8</f>
        <v>539941</v>
      </c>
      <c r="D13" s="30">
        <f aca="true" t="shared" si="4" ref="D13:BC13">D12+D8</f>
        <v>71785</v>
      </c>
      <c r="E13" s="31">
        <f t="shared" si="4"/>
        <v>15355</v>
      </c>
      <c r="F13" s="32">
        <f t="shared" si="4"/>
        <v>120517</v>
      </c>
      <c r="G13" s="31">
        <f t="shared" si="4"/>
        <v>6099</v>
      </c>
      <c r="H13" s="32">
        <f t="shared" si="4"/>
        <v>44534</v>
      </c>
      <c r="I13" s="54">
        <f t="shared" si="4"/>
        <v>252762</v>
      </c>
      <c r="J13" s="32">
        <f t="shared" si="4"/>
        <v>35774</v>
      </c>
      <c r="K13" s="31">
        <f t="shared" si="4"/>
        <v>32807</v>
      </c>
      <c r="L13" s="32">
        <f t="shared" si="4"/>
        <v>3562</v>
      </c>
      <c r="M13" s="54">
        <f t="shared" si="4"/>
        <v>432592</v>
      </c>
      <c r="N13" s="32">
        <f t="shared" si="4"/>
        <v>19968</v>
      </c>
      <c r="O13" s="31">
        <f t="shared" si="4"/>
        <v>4557</v>
      </c>
      <c r="P13" s="32">
        <f t="shared" si="4"/>
        <v>13384</v>
      </c>
      <c r="Q13" s="31">
        <f t="shared" si="4"/>
        <v>3739</v>
      </c>
      <c r="R13" s="32">
        <f t="shared" si="4"/>
        <v>4915</v>
      </c>
      <c r="S13" s="31">
        <f t="shared" si="4"/>
        <v>571</v>
      </c>
      <c r="T13" s="32">
        <f t="shared" si="4"/>
        <v>70915</v>
      </c>
      <c r="U13" s="31">
        <f t="shared" si="4"/>
        <v>1459</v>
      </c>
      <c r="V13" s="58">
        <f t="shared" si="4"/>
        <v>635772</v>
      </c>
      <c r="W13" s="54">
        <f t="shared" si="4"/>
        <v>111481</v>
      </c>
      <c r="X13" s="32">
        <f t="shared" si="4"/>
        <v>99801</v>
      </c>
      <c r="Y13" s="54">
        <f t="shared" si="4"/>
        <v>133543</v>
      </c>
      <c r="Z13" s="32">
        <f t="shared" si="4"/>
        <v>30367</v>
      </c>
      <c r="AA13" s="54">
        <f t="shared" si="4"/>
        <v>85806</v>
      </c>
      <c r="AB13" s="32">
        <f t="shared" si="4"/>
        <v>45774</v>
      </c>
      <c r="AC13" s="54">
        <f t="shared" si="4"/>
        <v>480588</v>
      </c>
      <c r="AD13" s="32">
        <f t="shared" si="4"/>
        <v>68994</v>
      </c>
      <c r="AE13" s="54">
        <f t="shared" si="4"/>
        <v>105931</v>
      </c>
      <c r="AF13" s="32">
        <f t="shared" si="4"/>
        <v>14226</v>
      </c>
      <c r="AG13" s="54">
        <f t="shared" si="4"/>
        <v>368122</v>
      </c>
      <c r="AH13" s="58">
        <f t="shared" si="4"/>
        <v>219284</v>
      </c>
      <c r="AI13" s="31">
        <f t="shared" si="4"/>
        <v>86890</v>
      </c>
      <c r="AJ13" s="32">
        <f t="shared" si="4"/>
        <v>62280</v>
      </c>
      <c r="AK13" s="31">
        <f t="shared" si="4"/>
        <v>40457</v>
      </c>
      <c r="AL13" s="32">
        <f t="shared" si="4"/>
        <v>66049</v>
      </c>
      <c r="AM13" s="31">
        <f t="shared" si="4"/>
        <v>134798</v>
      </c>
      <c r="AN13" s="32">
        <f t="shared" si="4"/>
        <v>43938</v>
      </c>
      <c r="AO13" s="54">
        <f t="shared" si="4"/>
        <v>284833</v>
      </c>
      <c r="AP13" s="32">
        <f t="shared" si="4"/>
        <v>38066</v>
      </c>
      <c r="AQ13" s="31">
        <f t="shared" si="4"/>
        <v>13879</v>
      </c>
      <c r="AR13" s="32">
        <f t="shared" si="4"/>
        <v>35106</v>
      </c>
      <c r="AS13" s="31">
        <f t="shared" si="4"/>
        <v>38646</v>
      </c>
      <c r="AT13" s="32">
        <f t="shared" si="4"/>
        <v>97724</v>
      </c>
      <c r="AU13" s="31">
        <f t="shared" si="4"/>
        <v>88912</v>
      </c>
      <c r="AV13" s="32">
        <f t="shared" si="4"/>
        <v>30917</v>
      </c>
      <c r="AW13" s="31">
        <f t="shared" si="4"/>
        <v>107465</v>
      </c>
      <c r="AX13" s="32">
        <f t="shared" si="4"/>
        <v>4119</v>
      </c>
      <c r="AY13" s="31">
        <f t="shared" si="4"/>
        <v>16291</v>
      </c>
      <c r="AZ13" s="32">
        <f t="shared" si="4"/>
        <v>49081</v>
      </c>
      <c r="BA13" s="31">
        <f t="shared" si="4"/>
        <v>6096</v>
      </c>
      <c r="BB13" s="33">
        <f t="shared" si="4"/>
        <v>5207</v>
      </c>
      <c r="BC13" s="50">
        <f t="shared" si="4"/>
        <v>5325679</v>
      </c>
    </row>
    <row r="14" spans="1:55" ht="12.75">
      <c r="A14" s="176"/>
      <c r="B14" s="132">
        <v>7</v>
      </c>
      <c r="C14" s="21">
        <v>99238</v>
      </c>
      <c r="D14" s="150">
        <v>18259</v>
      </c>
      <c r="E14" s="151">
        <v>2655</v>
      </c>
      <c r="F14" s="150">
        <v>43859</v>
      </c>
      <c r="G14" s="151">
        <v>1339</v>
      </c>
      <c r="H14" s="150">
        <v>16705</v>
      </c>
      <c r="I14" s="152">
        <v>46328</v>
      </c>
      <c r="J14" s="150">
        <v>3217</v>
      </c>
      <c r="K14" s="151">
        <v>6517</v>
      </c>
      <c r="L14" s="150">
        <v>999</v>
      </c>
      <c r="M14" s="152">
        <v>51054</v>
      </c>
      <c r="N14" s="150">
        <v>2206</v>
      </c>
      <c r="O14" s="151">
        <v>3239</v>
      </c>
      <c r="P14" s="150">
        <v>3092</v>
      </c>
      <c r="Q14" s="151">
        <v>1052</v>
      </c>
      <c r="R14" s="150">
        <v>1107</v>
      </c>
      <c r="S14" s="151">
        <v>77</v>
      </c>
      <c r="T14" s="150">
        <v>14735</v>
      </c>
      <c r="U14" s="151">
        <v>1389</v>
      </c>
      <c r="V14" s="153">
        <v>145933</v>
      </c>
      <c r="W14" s="152">
        <v>28598</v>
      </c>
      <c r="X14" s="150">
        <v>23570</v>
      </c>
      <c r="Y14" s="152">
        <v>36380</v>
      </c>
      <c r="Z14" s="150">
        <v>7204</v>
      </c>
      <c r="AA14" s="152">
        <v>17433</v>
      </c>
      <c r="AB14" s="150">
        <v>9450</v>
      </c>
      <c r="AC14" s="152">
        <v>87774</v>
      </c>
      <c r="AD14" s="150">
        <v>9674</v>
      </c>
      <c r="AE14" s="152">
        <v>24063</v>
      </c>
      <c r="AF14" s="150">
        <v>1950</v>
      </c>
      <c r="AG14" s="152">
        <v>78769</v>
      </c>
      <c r="AH14" s="153">
        <v>61943</v>
      </c>
      <c r="AI14" s="151">
        <v>24206</v>
      </c>
      <c r="AJ14" s="150">
        <v>13027</v>
      </c>
      <c r="AK14" s="151">
        <v>13467</v>
      </c>
      <c r="AL14" s="150">
        <v>12120</v>
      </c>
      <c r="AM14" s="151">
        <v>27972</v>
      </c>
      <c r="AN14" s="150">
        <v>17665</v>
      </c>
      <c r="AO14" s="152">
        <v>99323</v>
      </c>
      <c r="AP14" s="150">
        <v>12889</v>
      </c>
      <c r="AQ14" s="151">
        <v>7181</v>
      </c>
      <c r="AR14" s="150">
        <v>12096</v>
      </c>
      <c r="AS14" s="151">
        <v>11410</v>
      </c>
      <c r="AT14" s="150">
        <v>27392</v>
      </c>
      <c r="AU14" s="151">
        <v>18341</v>
      </c>
      <c r="AV14" s="150">
        <v>14025</v>
      </c>
      <c r="AW14" s="151">
        <v>37490</v>
      </c>
      <c r="AX14" s="150">
        <v>1025</v>
      </c>
      <c r="AY14" s="151">
        <v>6864</v>
      </c>
      <c r="AZ14" s="150">
        <v>22699</v>
      </c>
      <c r="BA14" s="151">
        <v>3124</v>
      </c>
      <c r="BB14" s="150">
        <v>1416</v>
      </c>
      <c r="BC14" s="21">
        <v>1233540</v>
      </c>
    </row>
    <row r="15" spans="1:55" ht="12.75">
      <c r="A15" s="176"/>
      <c r="B15" s="132">
        <v>8</v>
      </c>
      <c r="C15" s="21">
        <v>96012</v>
      </c>
      <c r="D15" s="150">
        <v>17981</v>
      </c>
      <c r="E15" s="151">
        <v>3577</v>
      </c>
      <c r="F15" s="150">
        <v>31247</v>
      </c>
      <c r="G15" s="151">
        <v>1363</v>
      </c>
      <c r="H15" s="150">
        <v>8930</v>
      </c>
      <c r="I15" s="152">
        <v>64344</v>
      </c>
      <c r="J15" s="150">
        <v>18308</v>
      </c>
      <c r="K15" s="151">
        <v>5216</v>
      </c>
      <c r="L15" s="150">
        <v>779</v>
      </c>
      <c r="M15" s="152">
        <v>127552</v>
      </c>
      <c r="N15" s="150">
        <v>1080</v>
      </c>
      <c r="O15" s="151">
        <v>5826</v>
      </c>
      <c r="P15" s="150">
        <v>3080</v>
      </c>
      <c r="Q15" s="151">
        <v>1233</v>
      </c>
      <c r="R15" s="150">
        <v>968</v>
      </c>
      <c r="S15" s="151">
        <v>92</v>
      </c>
      <c r="T15" s="150">
        <v>17862</v>
      </c>
      <c r="U15" s="151">
        <v>1328</v>
      </c>
      <c r="V15" s="153">
        <v>147055</v>
      </c>
      <c r="W15" s="152">
        <v>32523</v>
      </c>
      <c r="X15" s="150">
        <v>18083</v>
      </c>
      <c r="Y15" s="152">
        <v>41351</v>
      </c>
      <c r="Z15" s="150">
        <v>10935</v>
      </c>
      <c r="AA15" s="152">
        <v>17826</v>
      </c>
      <c r="AB15" s="150">
        <v>15674</v>
      </c>
      <c r="AC15" s="152">
        <v>105429</v>
      </c>
      <c r="AD15" s="150">
        <v>14897</v>
      </c>
      <c r="AE15" s="152">
        <v>25585</v>
      </c>
      <c r="AF15" s="150">
        <v>2088</v>
      </c>
      <c r="AG15" s="152">
        <v>75039</v>
      </c>
      <c r="AH15" s="153">
        <v>105305</v>
      </c>
      <c r="AI15" s="151">
        <v>16572</v>
      </c>
      <c r="AJ15" s="150">
        <v>11867</v>
      </c>
      <c r="AK15" s="151">
        <v>8060</v>
      </c>
      <c r="AL15" s="150">
        <v>14251</v>
      </c>
      <c r="AM15" s="151">
        <v>29553</v>
      </c>
      <c r="AN15" s="150">
        <v>14007</v>
      </c>
      <c r="AO15" s="152">
        <v>72728</v>
      </c>
      <c r="AP15" s="150">
        <v>8929</v>
      </c>
      <c r="AQ15" s="151">
        <v>3994</v>
      </c>
      <c r="AR15" s="150">
        <v>9076</v>
      </c>
      <c r="AS15" s="151">
        <v>11354</v>
      </c>
      <c r="AT15" s="150">
        <v>31951</v>
      </c>
      <c r="AU15" s="151">
        <v>24949</v>
      </c>
      <c r="AV15" s="150">
        <v>12454</v>
      </c>
      <c r="AW15" s="151">
        <v>37109</v>
      </c>
      <c r="AX15" s="150">
        <v>1766</v>
      </c>
      <c r="AY15" s="151">
        <v>4685</v>
      </c>
      <c r="AZ15" s="150">
        <v>17455</v>
      </c>
      <c r="BA15" s="151">
        <v>2081</v>
      </c>
      <c r="BB15" s="150">
        <v>1560</v>
      </c>
      <c r="BC15" s="21">
        <v>1352969</v>
      </c>
    </row>
    <row r="16" spans="1:55" ht="12.75">
      <c r="A16" s="176"/>
      <c r="B16" s="132">
        <v>9</v>
      </c>
      <c r="C16" s="154">
        <v>120255</v>
      </c>
      <c r="D16" s="155">
        <v>13465</v>
      </c>
      <c r="E16" s="156">
        <v>3782</v>
      </c>
      <c r="F16" s="155">
        <v>31990</v>
      </c>
      <c r="G16" s="156">
        <v>843</v>
      </c>
      <c r="H16" s="155">
        <v>8230</v>
      </c>
      <c r="I16" s="157">
        <v>49226</v>
      </c>
      <c r="J16" s="155">
        <v>17338</v>
      </c>
      <c r="K16" s="156">
        <v>5377</v>
      </c>
      <c r="L16" s="155">
        <v>878</v>
      </c>
      <c r="M16" s="157">
        <v>52366</v>
      </c>
      <c r="N16" s="155">
        <v>6987</v>
      </c>
      <c r="O16" s="156">
        <v>982</v>
      </c>
      <c r="P16" s="155">
        <v>2223</v>
      </c>
      <c r="Q16" s="156">
        <v>704</v>
      </c>
      <c r="R16" s="155">
        <v>648</v>
      </c>
      <c r="S16" s="156">
        <v>213</v>
      </c>
      <c r="T16" s="155">
        <v>13422</v>
      </c>
      <c r="U16" s="156">
        <v>523</v>
      </c>
      <c r="V16" s="158">
        <v>151581</v>
      </c>
      <c r="W16" s="157">
        <v>25893</v>
      </c>
      <c r="X16" s="155">
        <v>21613</v>
      </c>
      <c r="Y16" s="157">
        <v>36567</v>
      </c>
      <c r="Z16" s="155">
        <v>6309</v>
      </c>
      <c r="AA16" s="157">
        <v>19873</v>
      </c>
      <c r="AB16" s="155">
        <v>10306</v>
      </c>
      <c r="AC16" s="157">
        <v>97307</v>
      </c>
      <c r="AD16" s="155">
        <v>6865</v>
      </c>
      <c r="AE16" s="157">
        <v>21606</v>
      </c>
      <c r="AF16" s="155">
        <v>2009</v>
      </c>
      <c r="AG16" s="157">
        <v>79761</v>
      </c>
      <c r="AH16" s="158">
        <v>56671</v>
      </c>
      <c r="AI16" s="156">
        <v>18616</v>
      </c>
      <c r="AJ16" s="155">
        <v>14047</v>
      </c>
      <c r="AK16" s="156">
        <v>11204</v>
      </c>
      <c r="AL16" s="155">
        <v>13242</v>
      </c>
      <c r="AM16" s="156">
        <v>37015</v>
      </c>
      <c r="AN16" s="155">
        <v>24053</v>
      </c>
      <c r="AO16" s="157">
        <v>93839</v>
      </c>
      <c r="AP16" s="155">
        <v>15754</v>
      </c>
      <c r="AQ16" s="156">
        <v>5324</v>
      </c>
      <c r="AR16" s="155">
        <v>15150</v>
      </c>
      <c r="AS16" s="156">
        <v>10697</v>
      </c>
      <c r="AT16" s="155">
        <v>24520</v>
      </c>
      <c r="AU16" s="156">
        <v>23209</v>
      </c>
      <c r="AV16" s="155">
        <v>8995</v>
      </c>
      <c r="AW16" s="156">
        <v>34369</v>
      </c>
      <c r="AX16" s="155">
        <v>1377</v>
      </c>
      <c r="AY16" s="156">
        <v>5291</v>
      </c>
      <c r="AZ16" s="155">
        <v>19146</v>
      </c>
      <c r="BA16" s="156">
        <v>1902</v>
      </c>
      <c r="BB16" s="159">
        <v>1051</v>
      </c>
      <c r="BC16" s="154">
        <v>1244614</v>
      </c>
    </row>
    <row r="17" spans="1:55" ht="12.75">
      <c r="A17" s="176"/>
      <c r="B17" s="143" t="s">
        <v>112</v>
      </c>
      <c r="C17" s="51">
        <f>SUM(C14:C16)</f>
        <v>315505</v>
      </c>
      <c r="D17" s="38">
        <f aca="true" t="shared" si="5" ref="D17:BC17">SUM(D14:D16)</f>
        <v>49705</v>
      </c>
      <c r="E17" s="39">
        <f t="shared" si="5"/>
        <v>10014</v>
      </c>
      <c r="F17" s="40">
        <f t="shared" si="5"/>
        <v>107096</v>
      </c>
      <c r="G17" s="39">
        <f t="shared" si="5"/>
        <v>3545</v>
      </c>
      <c r="H17" s="40">
        <f t="shared" si="5"/>
        <v>33865</v>
      </c>
      <c r="I17" s="55">
        <f t="shared" si="5"/>
        <v>159898</v>
      </c>
      <c r="J17" s="40">
        <f t="shared" si="5"/>
        <v>38863</v>
      </c>
      <c r="K17" s="39">
        <f t="shared" si="5"/>
        <v>17110</v>
      </c>
      <c r="L17" s="40">
        <f t="shared" si="5"/>
        <v>2656</v>
      </c>
      <c r="M17" s="55">
        <f t="shared" si="5"/>
        <v>230972</v>
      </c>
      <c r="N17" s="40">
        <f t="shared" si="5"/>
        <v>10273</v>
      </c>
      <c r="O17" s="39">
        <f t="shared" si="5"/>
        <v>10047</v>
      </c>
      <c r="P17" s="40">
        <f t="shared" si="5"/>
        <v>8395</v>
      </c>
      <c r="Q17" s="39">
        <f t="shared" si="5"/>
        <v>2989</v>
      </c>
      <c r="R17" s="40">
        <f t="shared" si="5"/>
        <v>2723</v>
      </c>
      <c r="S17" s="39">
        <f t="shared" si="5"/>
        <v>382</v>
      </c>
      <c r="T17" s="40">
        <f t="shared" si="5"/>
        <v>46019</v>
      </c>
      <c r="U17" s="39">
        <f t="shared" si="5"/>
        <v>3240</v>
      </c>
      <c r="V17" s="59">
        <f t="shared" si="5"/>
        <v>444569</v>
      </c>
      <c r="W17" s="55">
        <f t="shared" si="5"/>
        <v>87014</v>
      </c>
      <c r="X17" s="40">
        <f t="shared" si="5"/>
        <v>63266</v>
      </c>
      <c r="Y17" s="55">
        <f t="shared" si="5"/>
        <v>114298</v>
      </c>
      <c r="Z17" s="40">
        <f t="shared" si="5"/>
        <v>24448</v>
      </c>
      <c r="AA17" s="55">
        <f t="shared" si="5"/>
        <v>55132</v>
      </c>
      <c r="AB17" s="40">
        <f t="shared" si="5"/>
        <v>35430</v>
      </c>
      <c r="AC17" s="55">
        <f t="shared" si="5"/>
        <v>290510</v>
      </c>
      <c r="AD17" s="40">
        <f t="shared" si="5"/>
        <v>31436</v>
      </c>
      <c r="AE17" s="55">
        <f t="shared" si="5"/>
        <v>71254</v>
      </c>
      <c r="AF17" s="40">
        <f t="shared" si="5"/>
        <v>6047</v>
      </c>
      <c r="AG17" s="55">
        <f t="shared" si="5"/>
        <v>233569</v>
      </c>
      <c r="AH17" s="59">
        <f t="shared" si="5"/>
        <v>223919</v>
      </c>
      <c r="AI17" s="39">
        <f t="shared" si="5"/>
        <v>59394</v>
      </c>
      <c r="AJ17" s="40">
        <f t="shared" si="5"/>
        <v>38941</v>
      </c>
      <c r="AK17" s="39">
        <f t="shared" si="5"/>
        <v>32731</v>
      </c>
      <c r="AL17" s="40">
        <f t="shared" si="5"/>
        <v>39613</v>
      </c>
      <c r="AM17" s="39">
        <f t="shared" si="5"/>
        <v>94540</v>
      </c>
      <c r="AN17" s="40">
        <f t="shared" si="5"/>
        <v>55725</v>
      </c>
      <c r="AO17" s="55">
        <f t="shared" si="5"/>
        <v>265890</v>
      </c>
      <c r="AP17" s="40">
        <f t="shared" si="5"/>
        <v>37572</v>
      </c>
      <c r="AQ17" s="39">
        <f t="shared" si="5"/>
        <v>16499</v>
      </c>
      <c r="AR17" s="40">
        <f t="shared" si="5"/>
        <v>36322</v>
      </c>
      <c r="AS17" s="39">
        <f t="shared" si="5"/>
        <v>33461</v>
      </c>
      <c r="AT17" s="40">
        <f t="shared" si="5"/>
        <v>83863</v>
      </c>
      <c r="AU17" s="39">
        <f t="shared" si="5"/>
        <v>66499</v>
      </c>
      <c r="AV17" s="40">
        <f t="shared" si="5"/>
        <v>35474</v>
      </c>
      <c r="AW17" s="39">
        <f t="shared" si="5"/>
        <v>108968</v>
      </c>
      <c r="AX17" s="40">
        <f t="shared" si="5"/>
        <v>4168</v>
      </c>
      <c r="AY17" s="39">
        <f t="shared" si="5"/>
        <v>16840</v>
      </c>
      <c r="AZ17" s="40">
        <f t="shared" si="5"/>
        <v>59300</v>
      </c>
      <c r="BA17" s="39">
        <f t="shared" si="5"/>
        <v>7107</v>
      </c>
      <c r="BB17" s="41">
        <f t="shared" si="5"/>
        <v>4027</v>
      </c>
      <c r="BC17" s="51">
        <f t="shared" si="5"/>
        <v>3831123</v>
      </c>
    </row>
    <row r="18" spans="1:55" ht="12.75">
      <c r="A18" s="176"/>
      <c r="B18" s="67" t="s">
        <v>113</v>
      </c>
      <c r="C18" s="52">
        <f>C13+C17</f>
        <v>855446</v>
      </c>
      <c r="D18" s="34">
        <f aca="true" t="shared" si="6" ref="D18:BC18">D13+D17</f>
        <v>121490</v>
      </c>
      <c r="E18" s="35">
        <f t="shared" si="6"/>
        <v>25369</v>
      </c>
      <c r="F18" s="36">
        <f t="shared" si="6"/>
        <v>227613</v>
      </c>
      <c r="G18" s="35">
        <f t="shared" si="6"/>
        <v>9644</v>
      </c>
      <c r="H18" s="36">
        <f t="shared" si="6"/>
        <v>78399</v>
      </c>
      <c r="I18" s="56">
        <f t="shared" si="6"/>
        <v>412660</v>
      </c>
      <c r="J18" s="36">
        <f t="shared" si="6"/>
        <v>74637</v>
      </c>
      <c r="K18" s="35">
        <f t="shared" si="6"/>
        <v>49917</v>
      </c>
      <c r="L18" s="36">
        <f t="shared" si="6"/>
        <v>6218</v>
      </c>
      <c r="M18" s="56">
        <f t="shared" si="6"/>
        <v>663564</v>
      </c>
      <c r="N18" s="36">
        <f t="shared" si="6"/>
        <v>30241</v>
      </c>
      <c r="O18" s="35">
        <f t="shared" si="6"/>
        <v>14604</v>
      </c>
      <c r="P18" s="36">
        <f t="shared" si="6"/>
        <v>21779</v>
      </c>
      <c r="Q18" s="35">
        <f t="shared" si="6"/>
        <v>6728</v>
      </c>
      <c r="R18" s="36">
        <f t="shared" si="6"/>
        <v>7638</v>
      </c>
      <c r="S18" s="35">
        <f t="shared" si="6"/>
        <v>953</v>
      </c>
      <c r="T18" s="36">
        <f t="shared" si="6"/>
        <v>116934</v>
      </c>
      <c r="U18" s="35">
        <f t="shared" si="6"/>
        <v>4699</v>
      </c>
      <c r="V18" s="60">
        <f t="shared" si="6"/>
        <v>1080341</v>
      </c>
      <c r="W18" s="56">
        <f t="shared" si="6"/>
        <v>198495</v>
      </c>
      <c r="X18" s="36">
        <f t="shared" si="6"/>
        <v>163067</v>
      </c>
      <c r="Y18" s="56">
        <f t="shared" si="6"/>
        <v>247841</v>
      </c>
      <c r="Z18" s="36">
        <f t="shared" si="6"/>
        <v>54815</v>
      </c>
      <c r="AA18" s="56">
        <f t="shared" si="6"/>
        <v>140938</v>
      </c>
      <c r="AB18" s="36">
        <f t="shared" si="6"/>
        <v>81204</v>
      </c>
      <c r="AC18" s="56">
        <f t="shared" si="6"/>
        <v>771098</v>
      </c>
      <c r="AD18" s="36">
        <f t="shared" si="6"/>
        <v>100430</v>
      </c>
      <c r="AE18" s="56">
        <f t="shared" si="6"/>
        <v>177185</v>
      </c>
      <c r="AF18" s="36">
        <f t="shared" si="6"/>
        <v>20273</v>
      </c>
      <c r="AG18" s="56">
        <f t="shared" si="6"/>
        <v>601691</v>
      </c>
      <c r="AH18" s="60">
        <f t="shared" si="6"/>
        <v>443203</v>
      </c>
      <c r="AI18" s="35">
        <f t="shared" si="6"/>
        <v>146284</v>
      </c>
      <c r="AJ18" s="36">
        <f t="shared" si="6"/>
        <v>101221</v>
      </c>
      <c r="AK18" s="35">
        <f t="shared" si="6"/>
        <v>73188</v>
      </c>
      <c r="AL18" s="36">
        <f t="shared" si="6"/>
        <v>105662</v>
      </c>
      <c r="AM18" s="35">
        <f t="shared" si="6"/>
        <v>229338</v>
      </c>
      <c r="AN18" s="36">
        <f t="shared" si="6"/>
        <v>99663</v>
      </c>
      <c r="AO18" s="56">
        <f t="shared" si="6"/>
        <v>550723</v>
      </c>
      <c r="AP18" s="36">
        <f t="shared" si="6"/>
        <v>75638</v>
      </c>
      <c r="AQ18" s="35">
        <f t="shared" si="6"/>
        <v>30378</v>
      </c>
      <c r="AR18" s="36">
        <f t="shared" si="6"/>
        <v>71428</v>
      </c>
      <c r="AS18" s="35">
        <f t="shared" si="6"/>
        <v>72107</v>
      </c>
      <c r="AT18" s="36">
        <f t="shared" si="6"/>
        <v>181587</v>
      </c>
      <c r="AU18" s="35">
        <f t="shared" si="6"/>
        <v>155411</v>
      </c>
      <c r="AV18" s="36">
        <f t="shared" si="6"/>
        <v>66391</v>
      </c>
      <c r="AW18" s="35">
        <f t="shared" si="6"/>
        <v>216433</v>
      </c>
      <c r="AX18" s="36">
        <f t="shared" si="6"/>
        <v>8287</v>
      </c>
      <c r="AY18" s="35">
        <f t="shared" si="6"/>
        <v>33131</v>
      </c>
      <c r="AZ18" s="36">
        <f t="shared" si="6"/>
        <v>108381</v>
      </c>
      <c r="BA18" s="35">
        <f t="shared" si="6"/>
        <v>13203</v>
      </c>
      <c r="BB18" s="37">
        <f t="shared" si="6"/>
        <v>9234</v>
      </c>
      <c r="BC18" s="52">
        <f t="shared" si="6"/>
        <v>9156802</v>
      </c>
    </row>
    <row r="19" spans="1:55" ht="12.75">
      <c r="A19" s="176"/>
      <c r="B19" s="132">
        <v>10</v>
      </c>
      <c r="C19" s="160">
        <v>109785</v>
      </c>
      <c r="D19" s="161">
        <v>11089</v>
      </c>
      <c r="E19" s="162">
        <v>2865</v>
      </c>
      <c r="F19" s="161">
        <v>26468</v>
      </c>
      <c r="G19" s="162">
        <v>1190</v>
      </c>
      <c r="H19" s="161">
        <v>8854</v>
      </c>
      <c r="I19" s="163">
        <v>46472</v>
      </c>
      <c r="J19" s="161">
        <v>13036</v>
      </c>
      <c r="K19" s="162">
        <v>5852</v>
      </c>
      <c r="L19" s="161">
        <v>878</v>
      </c>
      <c r="M19" s="163">
        <v>50926</v>
      </c>
      <c r="N19" s="161">
        <v>9763</v>
      </c>
      <c r="O19" s="162">
        <v>1055</v>
      </c>
      <c r="P19" s="161">
        <v>2087</v>
      </c>
      <c r="Q19" s="162">
        <v>932</v>
      </c>
      <c r="R19" s="161">
        <v>858</v>
      </c>
      <c r="S19" s="162">
        <v>135</v>
      </c>
      <c r="T19" s="161">
        <v>18740</v>
      </c>
      <c r="U19" s="162">
        <v>359</v>
      </c>
      <c r="V19" s="164">
        <v>192997</v>
      </c>
      <c r="W19" s="163">
        <v>28118</v>
      </c>
      <c r="X19" s="161">
        <v>19846</v>
      </c>
      <c r="Y19" s="163">
        <v>26379</v>
      </c>
      <c r="Z19" s="161">
        <v>6652</v>
      </c>
      <c r="AA19" s="163">
        <v>29834</v>
      </c>
      <c r="AB19" s="161">
        <v>8648</v>
      </c>
      <c r="AC19" s="163">
        <v>109260</v>
      </c>
      <c r="AD19" s="161">
        <v>8292</v>
      </c>
      <c r="AE19" s="163">
        <v>21937</v>
      </c>
      <c r="AF19" s="161">
        <v>2965</v>
      </c>
      <c r="AG19" s="163">
        <v>89468</v>
      </c>
      <c r="AH19" s="164">
        <v>48926</v>
      </c>
      <c r="AI19" s="162">
        <v>15430</v>
      </c>
      <c r="AJ19" s="161">
        <v>15447</v>
      </c>
      <c r="AK19" s="162">
        <v>10115</v>
      </c>
      <c r="AL19" s="161">
        <v>14885</v>
      </c>
      <c r="AM19" s="162">
        <v>39622</v>
      </c>
      <c r="AN19" s="161">
        <v>14093</v>
      </c>
      <c r="AO19" s="163">
        <v>79674</v>
      </c>
      <c r="AP19" s="161">
        <v>11743</v>
      </c>
      <c r="AQ19" s="162">
        <v>3947</v>
      </c>
      <c r="AR19" s="161">
        <v>9825</v>
      </c>
      <c r="AS19" s="162">
        <v>11244</v>
      </c>
      <c r="AT19" s="161">
        <v>22416</v>
      </c>
      <c r="AU19" s="162">
        <v>20219</v>
      </c>
      <c r="AV19" s="161">
        <v>8188</v>
      </c>
      <c r="AW19" s="162">
        <v>31592</v>
      </c>
      <c r="AX19" s="161">
        <v>1308</v>
      </c>
      <c r="AY19" s="162">
        <v>4218</v>
      </c>
      <c r="AZ19" s="161">
        <v>10816</v>
      </c>
      <c r="BA19" s="162">
        <v>1537</v>
      </c>
      <c r="BB19" s="161">
        <v>1204</v>
      </c>
      <c r="BC19" s="21">
        <v>1232189</v>
      </c>
    </row>
    <row r="20" spans="1:55" ht="12.75">
      <c r="A20" s="176"/>
      <c r="B20" s="132">
        <v>11</v>
      </c>
      <c r="C20" s="160">
        <v>105549</v>
      </c>
      <c r="D20" s="161">
        <v>13201</v>
      </c>
      <c r="E20" s="162">
        <v>2925</v>
      </c>
      <c r="F20" s="161">
        <v>11122</v>
      </c>
      <c r="G20" s="162">
        <v>810</v>
      </c>
      <c r="H20" s="161">
        <v>4899</v>
      </c>
      <c r="I20" s="163">
        <v>34285</v>
      </c>
      <c r="J20" s="161">
        <v>5407</v>
      </c>
      <c r="K20" s="162">
        <v>4931</v>
      </c>
      <c r="L20" s="161">
        <v>376</v>
      </c>
      <c r="M20" s="163">
        <v>38351</v>
      </c>
      <c r="N20" s="161">
        <v>5959</v>
      </c>
      <c r="O20" s="162">
        <v>784</v>
      </c>
      <c r="P20" s="161">
        <v>1492</v>
      </c>
      <c r="Q20" s="162">
        <v>729</v>
      </c>
      <c r="R20" s="161">
        <v>974</v>
      </c>
      <c r="S20" s="162">
        <v>188</v>
      </c>
      <c r="T20" s="161">
        <v>27316</v>
      </c>
      <c r="U20" s="162">
        <v>210</v>
      </c>
      <c r="V20" s="164">
        <v>92713</v>
      </c>
      <c r="W20" s="163">
        <v>16771</v>
      </c>
      <c r="X20" s="161">
        <v>12792</v>
      </c>
      <c r="Y20" s="163">
        <v>22508</v>
      </c>
      <c r="Z20" s="161">
        <v>3613</v>
      </c>
      <c r="AA20" s="163">
        <v>13435</v>
      </c>
      <c r="AB20" s="161">
        <v>8522</v>
      </c>
      <c r="AC20" s="163">
        <v>98808</v>
      </c>
      <c r="AD20" s="161">
        <v>7686</v>
      </c>
      <c r="AE20" s="163">
        <v>22126</v>
      </c>
      <c r="AF20" s="161">
        <v>1914</v>
      </c>
      <c r="AG20" s="163">
        <v>62958</v>
      </c>
      <c r="AH20" s="164">
        <v>22699</v>
      </c>
      <c r="AI20" s="162">
        <v>9481</v>
      </c>
      <c r="AJ20" s="161">
        <v>8180</v>
      </c>
      <c r="AK20" s="162">
        <v>21532</v>
      </c>
      <c r="AL20" s="161">
        <v>10449</v>
      </c>
      <c r="AM20" s="162">
        <v>26621</v>
      </c>
      <c r="AN20" s="161">
        <v>7283</v>
      </c>
      <c r="AO20" s="163">
        <v>44169</v>
      </c>
      <c r="AP20" s="161">
        <v>4580</v>
      </c>
      <c r="AQ20" s="162">
        <v>1832</v>
      </c>
      <c r="AR20" s="161">
        <v>4475</v>
      </c>
      <c r="AS20" s="162">
        <v>7366</v>
      </c>
      <c r="AT20" s="161">
        <v>10350</v>
      </c>
      <c r="AU20" s="162">
        <v>15025</v>
      </c>
      <c r="AV20" s="161">
        <v>4733</v>
      </c>
      <c r="AW20" s="162">
        <v>22074</v>
      </c>
      <c r="AX20" s="161">
        <v>628</v>
      </c>
      <c r="AY20" s="162">
        <v>3215</v>
      </c>
      <c r="AZ20" s="161">
        <v>4209</v>
      </c>
      <c r="BA20" s="162">
        <v>634</v>
      </c>
      <c r="BB20" s="161">
        <v>646</v>
      </c>
      <c r="BC20" s="21">
        <v>853535</v>
      </c>
    </row>
    <row r="21" spans="1:55" ht="12.75">
      <c r="A21" s="176"/>
      <c r="B21" s="132">
        <v>12</v>
      </c>
      <c r="C21" s="160">
        <v>102475</v>
      </c>
      <c r="D21" s="161">
        <v>9475</v>
      </c>
      <c r="E21" s="162">
        <v>3408</v>
      </c>
      <c r="F21" s="161">
        <v>8106</v>
      </c>
      <c r="G21" s="162">
        <v>1040</v>
      </c>
      <c r="H21" s="161">
        <v>5353</v>
      </c>
      <c r="I21" s="163">
        <v>51069</v>
      </c>
      <c r="J21" s="161">
        <v>6190</v>
      </c>
      <c r="K21" s="162">
        <v>4564</v>
      </c>
      <c r="L21" s="161">
        <v>280</v>
      </c>
      <c r="M21" s="163">
        <v>82282</v>
      </c>
      <c r="N21" s="161">
        <v>4254</v>
      </c>
      <c r="O21" s="162">
        <v>1751</v>
      </c>
      <c r="P21" s="161">
        <v>2206</v>
      </c>
      <c r="Q21" s="162">
        <v>853</v>
      </c>
      <c r="R21" s="161">
        <v>837</v>
      </c>
      <c r="S21" s="162">
        <v>78</v>
      </c>
      <c r="T21" s="161">
        <v>7652</v>
      </c>
      <c r="U21" s="162">
        <v>177</v>
      </c>
      <c r="V21" s="164">
        <v>94640</v>
      </c>
      <c r="W21" s="163">
        <v>21593</v>
      </c>
      <c r="X21" s="161">
        <v>9922</v>
      </c>
      <c r="Y21" s="163">
        <v>11026</v>
      </c>
      <c r="Z21" s="161">
        <v>3810</v>
      </c>
      <c r="AA21" s="163">
        <v>17292</v>
      </c>
      <c r="AB21" s="161">
        <v>10890</v>
      </c>
      <c r="AC21" s="163">
        <v>94919</v>
      </c>
      <c r="AD21" s="161">
        <v>26388</v>
      </c>
      <c r="AE21" s="163">
        <v>18624</v>
      </c>
      <c r="AF21" s="161">
        <v>2628</v>
      </c>
      <c r="AG21" s="163">
        <v>66385</v>
      </c>
      <c r="AH21" s="164">
        <v>26194</v>
      </c>
      <c r="AI21" s="162">
        <v>5845</v>
      </c>
      <c r="AJ21" s="161">
        <v>9704</v>
      </c>
      <c r="AK21" s="162">
        <v>5981</v>
      </c>
      <c r="AL21" s="161">
        <v>12396</v>
      </c>
      <c r="AM21" s="162">
        <v>21775</v>
      </c>
      <c r="AN21" s="161">
        <v>7034</v>
      </c>
      <c r="AO21" s="163">
        <v>34452</v>
      </c>
      <c r="AP21" s="161">
        <v>4560</v>
      </c>
      <c r="AQ21" s="162">
        <v>1773</v>
      </c>
      <c r="AR21" s="161">
        <v>3918</v>
      </c>
      <c r="AS21" s="162">
        <v>7033</v>
      </c>
      <c r="AT21" s="161">
        <v>11900</v>
      </c>
      <c r="AU21" s="162">
        <v>15449</v>
      </c>
      <c r="AV21" s="161">
        <v>4912</v>
      </c>
      <c r="AW21" s="162">
        <v>21325</v>
      </c>
      <c r="AX21" s="161">
        <v>1196</v>
      </c>
      <c r="AY21" s="162">
        <v>3532</v>
      </c>
      <c r="AZ21" s="161">
        <v>7567</v>
      </c>
      <c r="BA21" s="162">
        <v>1004</v>
      </c>
      <c r="BB21" s="161">
        <v>890</v>
      </c>
      <c r="BC21" s="21">
        <v>878607</v>
      </c>
    </row>
    <row r="22" spans="1:55" ht="13.5" thickBot="1">
      <c r="A22" s="19"/>
      <c r="B22" s="143" t="s">
        <v>110</v>
      </c>
      <c r="C22" s="165">
        <f aca="true" t="shared" si="7" ref="C22:AH22">SUM(C19:C21)</f>
        <v>317809</v>
      </c>
      <c r="D22" s="166">
        <f t="shared" si="7"/>
        <v>33765</v>
      </c>
      <c r="E22" s="167">
        <f t="shared" si="7"/>
        <v>9198</v>
      </c>
      <c r="F22" s="166">
        <f t="shared" si="7"/>
        <v>45696</v>
      </c>
      <c r="G22" s="167">
        <f t="shared" si="7"/>
        <v>3040</v>
      </c>
      <c r="H22" s="166">
        <f t="shared" si="7"/>
        <v>19106</v>
      </c>
      <c r="I22" s="168">
        <f t="shared" si="7"/>
        <v>131826</v>
      </c>
      <c r="J22" s="166">
        <f t="shared" si="7"/>
        <v>24633</v>
      </c>
      <c r="K22" s="167">
        <f t="shared" si="7"/>
        <v>15347</v>
      </c>
      <c r="L22" s="166">
        <f t="shared" si="7"/>
        <v>1534</v>
      </c>
      <c r="M22" s="168">
        <f t="shared" si="7"/>
        <v>171559</v>
      </c>
      <c r="N22" s="166">
        <f t="shared" si="7"/>
        <v>19976</v>
      </c>
      <c r="O22" s="167">
        <f t="shared" si="7"/>
        <v>3590</v>
      </c>
      <c r="P22" s="166">
        <f t="shared" si="7"/>
        <v>5785</v>
      </c>
      <c r="Q22" s="167">
        <f t="shared" si="7"/>
        <v>2514</v>
      </c>
      <c r="R22" s="166">
        <f t="shared" si="7"/>
        <v>2669</v>
      </c>
      <c r="S22" s="167">
        <f t="shared" si="7"/>
        <v>401</v>
      </c>
      <c r="T22" s="166">
        <f t="shared" si="7"/>
        <v>53708</v>
      </c>
      <c r="U22" s="167">
        <f t="shared" si="7"/>
        <v>746</v>
      </c>
      <c r="V22" s="169">
        <f t="shared" si="7"/>
        <v>380350</v>
      </c>
      <c r="W22" s="168">
        <f t="shared" si="7"/>
        <v>66482</v>
      </c>
      <c r="X22" s="166">
        <f t="shared" si="7"/>
        <v>42560</v>
      </c>
      <c r="Y22" s="168">
        <f t="shared" si="7"/>
        <v>59913</v>
      </c>
      <c r="Z22" s="166">
        <f t="shared" si="7"/>
        <v>14075</v>
      </c>
      <c r="AA22" s="168">
        <f t="shared" si="7"/>
        <v>60561</v>
      </c>
      <c r="AB22" s="166">
        <f t="shared" si="7"/>
        <v>28060</v>
      </c>
      <c r="AC22" s="168">
        <f t="shared" si="7"/>
        <v>302987</v>
      </c>
      <c r="AD22" s="166">
        <f t="shared" si="7"/>
        <v>42366</v>
      </c>
      <c r="AE22" s="168">
        <f t="shared" si="7"/>
        <v>62687</v>
      </c>
      <c r="AF22" s="166">
        <f t="shared" si="7"/>
        <v>7507</v>
      </c>
      <c r="AG22" s="168">
        <f t="shared" si="7"/>
        <v>218811</v>
      </c>
      <c r="AH22" s="169">
        <f t="shared" si="7"/>
        <v>97819</v>
      </c>
      <c r="AI22" s="167">
        <f aca="true" t="shared" si="8" ref="AI22:BC22">SUM(AI19:AI21)</f>
        <v>30756</v>
      </c>
      <c r="AJ22" s="166">
        <f t="shared" si="8"/>
        <v>33331</v>
      </c>
      <c r="AK22" s="167">
        <f t="shared" si="8"/>
        <v>37628</v>
      </c>
      <c r="AL22" s="166">
        <f t="shared" si="8"/>
        <v>37730</v>
      </c>
      <c r="AM22" s="167">
        <f t="shared" si="8"/>
        <v>88018</v>
      </c>
      <c r="AN22" s="166">
        <f t="shared" si="8"/>
        <v>28410</v>
      </c>
      <c r="AO22" s="168">
        <f t="shared" si="8"/>
        <v>158295</v>
      </c>
      <c r="AP22" s="166">
        <f t="shared" si="8"/>
        <v>20883</v>
      </c>
      <c r="AQ22" s="167">
        <f t="shared" si="8"/>
        <v>7552</v>
      </c>
      <c r="AR22" s="166">
        <f t="shared" si="8"/>
        <v>18218</v>
      </c>
      <c r="AS22" s="167">
        <f t="shared" si="8"/>
        <v>25643</v>
      </c>
      <c r="AT22" s="166">
        <f t="shared" si="8"/>
        <v>44666</v>
      </c>
      <c r="AU22" s="167">
        <f t="shared" si="8"/>
        <v>50693</v>
      </c>
      <c r="AV22" s="166">
        <f t="shared" si="8"/>
        <v>17833</v>
      </c>
      <c r="AW22" s="167">
        <f t="shared" si="8"/>
        <v>74991</v>
      </c>
      <c r="AX22" s="166">
        <f t="shared" si="8"/>
        <v>3132</v>
      </c>
      <c r="AY22" s="167">
        <f t="shared" si="8"/>
        <v>10965</v>
      </c>
      <c r="AZ22" s="166">
        <f t="shared" si="8"/>
        <v>22592</v>
      </c>
      <c r="BA22" s="167">
        <f t="shared" si="8"/>
        <v>3175</v>
      </c>
      <c r="BB22" s="166">
        <f t="shared" si="8"/>
        <v>2740</v>
      </c>
      <c r="BC22" s="170">
        <f t="shared" si="8"/>
        <v>2964331</v>
      </c>
    </row>
    <row r="23" spans="1:55" ht="18.75" customHeight="1" thickBot="1">
      <c r="A23" s="20"/>
      <c r="B23" s="80" t="s">
        <v>117</v>
      </c>
      <c r="C23" s="53">
        <f>C22+C18</f>
        <v>1173255</v>
      </c>
      <c r="D23" s="22">
        <f aca="true" t="shared" si="9" ref="D23:BC23">D22+D18</f>
        <v>155255</v>
      </c>
      <c r="E23" s="26">
        <f t="shared" si="9"/>
        <v>34567</v>
      </c>
      <c r="F23" s="27">
        <f t="shared" si="9"/>
        <v>273309</v>
      </c>
      <c r="G23" s="26">
        <f t="shared" si="9"/>
        <v>12684</v>
      </c>
      <c r="H23" s="27">
        <f t="shared" si="9"/>
        <v>97505</v>
      </c>
      <c r="I23" s="57">
        <f t="shared" si="9"/>
        <v>544486</v>
      </c>
      <c r="J23" s="27">
        <f t="shared" si="9"/>
        <v>99270</v>
      </c>
      <c r="K23" s="26">
        <f t="shared" si="9"/>
        <v>65264</v>
      </c>
      <c r="L23" s="27">
        <f t="shared" si="9"/>
        <v>7752</v>
      </c>
      <c r="M23" s="57">
        <f t="shared" si="9"/>
        <v>835123</v>
      </c>
      <c r="N23" s="27">
        <f t="shared" si="9"/>
        <v>50217</v>
      </c>
      <c r="O23" s="26">
        <f t="shared" si="9"/>
        <v>18194</v>
      </c>
      <c r="P23" s="27">
        <f t="shared" si="9"/>
        <v>27564</v>
      </c>
      <c r="Q23" s="26">
        <f t="shared" si="9"/>
        <v>9242</v>
      </c>
      <c r="R23" s="27">
        <f t="shared" si="9"/>
        <v>10307</v>
      </c>
      <c r="S23" s="26">
        <f t="shared" si="9"/>
        <v>1354</v>
      </c>
      <c r="T23" s="27">
        <f t="shared" si="9"/>
        <v>170642</v>
      </c>
      <c r="U23" s="26">
        <f t="shared" si="9"/>
        <v>5445</v>
      </c>
      <c r="V23" s="61">
        <f t="shared" si="9"/>
        <v>1460691</v>
      </c>
      <c r="W23" s="57">
        <f t="shared" si="9"/>
        <v>264977</v>
      </c>
      <c r="X23" s="27">
        <f t="shared" si="9"/>
        <v>205627</v>
      </c>
      <c r="Y23" s="57">
        <f t="shared" si="9"/>
        <v>307754</v>
      </c>
      <c r="Z23" s="27">
        <f t="shared" si="9"/>
        <v>68890</v>
      </c>
      <c r="AA23" s="57">
        <f t="shared" si="9"/>
        <v>201499</v>
      </c>
      <c r="AB23" s="27">
        <f t="shared" si="9"/>
        <v>109264</v>
      </c>
      <c r="AC23" s="57">
        <f t="shared" si="9"/>
        <v>1074085</v>
      </c>
      <c r="AD23" s="27">
        <f t="shared" si="9"/>
        <v>142796</v>
      </c>
      <c r="AE23" s="57">
        <f t="shared" si="9"/>
        <v>239872</v>
      </c>
      <c r="AF23" s="27">
        <f t="shared" si="9"/>
        <v>27780</v>
      </c>
      <c r="AG23" s="57">
        <f t="shared" si="9"/>
        <v>820502</v>
      </c>
      <c r="AH23" s="61">
        <f t="shared" si="9"/>
        <v>541022</v>
      </c>
      <c r="AI23" s="26">
        <f t="shared" si="9"/>
        <v>177040</v>
      </c>
      <c r="AJ23" s="27">
        <f t="shared" si="9"/>
        <v>134552</v>
      </c>
      <c r="AK23" s="26">
        <f t="shared" si="9"/>
        <v>110816</v>
      </c>
      <c r="AL23" s="27">
        <f t="shared" si="9"/>
        <v>143392</v>
      </c>
      <c r="AM23" s="26">
        <f t="shared" si="9"/>
        <v>317356</v>
      </c>
      <c r="AN23" s="27">
        <f t="shared" si="9"/>
        <v>128073</v>
      </c>
      <c r="AO23" s="57">
        <f t="shared" si="9"/>
        <v>709018</v>
      </c>
      <c r="AP23" s="27">
        <f t="shared" si="9"/>
        <v>96521</v>
      </c>
      <c r="AQ23" s="26">
        <f t="shared" si="9"/>
        <v>37930</v>
      </c>
      <c r="AR23" s="27">
        <f t="shared" si="9"/>
        <v>89646</v>
      </c>
      <c r="AS23" s="26">
        <f t="shared" si="9"/>
        <v>97750</v>
      </c>
      <c r="AT23" s="27">
        <f t="shared" si="9"/>
        <v>226253</v>
      </c>
      <c r="AU23" s="26">
        <f t="shared" si="9"/>
        <v>206104</v>
      </c>
      <c r="AV23" s="27">
        <f t="shared" si="9"/>
        <v>84224</v>
      </c>
      <c r="AW23" s="26">
        <f t="shared" si="9"/>
        <v>291424</v>
      </c>
      <c r="AX23" s="27">
        <f t="shared" si="9"/>
        <v>11419</v>
      </c>
      <c r="AY23" s="26">
        <f t="shared" si="9"/>
        <v>44096</v>
      </c>
      <c r="AZ23" s="27">
        <f t="shared" si="9"/>
        <v>130973</v>
      </c>
      <c r="BA23" s="26">
        <f t="shared" si="9"/>
        <v>16378</v>
      </c>
      <c r="BB23" s="24">
        <f t="shared" si="9"/>
        <v>11974</v>
      </c>
      <c r="BC23" s="53">
        <f t="shared" si="9"/>
        <v>12121133</v>
      </c>
    </row>
    <row r="24" spans="1:55" ht="13.5" customHeight="1">
      <c r="A24" s="68"/>
      <c r="B24" s="69"/>
      <c r="C24" s="70"/>
      <c r="D24" s="71"/>
      <c r="E24" s="72"/>
      <c r="F24" s="71"/>
      <c r="G24" s="72"/>
      <c r="H24" s="71"/>
      <c r="I24" s="73"/>
      <c r="J24" s="71"/>
      <c r="K24" s="72"/>
      <c r="L24" s="71"/>
      <c r="M24" s="73"/>
      <c r="N24" s="71"/>
      <c r="O24" s="72"/>
      <c r="P24" s="71"/>
      <c r="Q24" s="72"/>
      <c r="R24" s="71"/>
      <c r="S24" s="72"/>
      <c r="T24" s="71"/>
      <c r="U24" s="72"/>
      <c r="V24" s="74"/>
      <c r="W24" s="73"/>
      <c r="X24" s="71"/>
      <c r="Y24" s="73"/>
      <c r="Z24" s="71"/>
      <c r="AA24" s="73"/>
      <c r="AB24" s="71"/>
      <c r="AC24" s="73"/>
      <c r="AD24" s="71"/>
      <c r="AE24" s="73"/>
      <c r="AF24" s="71"/>
      <c r="AG24" s="73"/>
      <c r="AH24" s="74"/>
      <c r="AI24" s="72"/>
      <c r="AJ24" s="71"/>
      <c r="AK24" s="72"/>
      <c r="AL24" s="71"/>
      <c r="AM24" s="72"/>
      <c r="AN24" s="71"/>
      <c r="AO24" s="73"/>
      <c r="AP24" s="71"/>
      <c r="AQ24" s="72"/>
      <c r="AR24" s="71"/>
      <c r="AS24" s="72"/>
      <c r="AT24" s="71"/>
      <c r="AU24" s="72"/>
      <c r="AV24" s="71"/>
      <c r="AW24" s="72"/>
      <c r="AX24" s="71"/>
      <c r="AY24" s="72"/>
      <c r="AZ24" s="71"/>
      <c r="BA24" s="72"/>
      <c r="BB24" s="71"/>
      <c r="BC24" s="75"/>
    </row>
    <row r="25" spans="1:55" ht="18.75" customHeight="1">
      <c r="A25" s="141"/>
      <c r="B25" s="76"/>
      <c r="C25" s="78"/>
      <c r="D25" s="77"/>
      <c r="E25" s="77"/>
      <c r="F25" s="77"/>
      <c r="G25" s="77"/>
      <c r="H25" s="77"/>
      <c r="I25" s="78"/>
      <c r="J25" s="77"/>
      <c r="K25" s="77"/>
      <c r="L25" s="77"/>
      <c r="M25" s="78"/>
      <c r="N25" s="77"/>
      <c r="O25" s="77"/>
      <c r="P25" s="77"/>
      <c r="Q25" s="77"/>
      <c r="R25" s="77"/>
      <c r="S25" s="77"/>
      <c r="T25" s="77"/>
      <c r="U25" s="77"/>
      <c r="V25" s="78"/>
      <c r="W25" s="78"/>
      <c r="X25" s="77"/>
      <c r="Y25" s="78"/>
      <c r="Z25" s="77"/>
      <c r="AA25" s="78"/>
      <c r="AB25" s="77"/>
      <c r="AC25" s="78"/>
      <c r="AD25" s="77"/>
      <c r="AE25" s="78"/>
      <c r="AF25" s="77"/>
      <c r="AG25" s="78"/>
      <c r="AH25" s="78"/>
      <c r="AI25" s="77"/>
      <c r="AJ25" s="77"/>
      <c r="AK25" s="77"/>
      <c r="AL25" s="77"/>
      <c r="AM25" s="77"/>
      <c r="AN25" s="77"/>
      <c r="AO25" s="78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8"/>
    </row>
    <row r="26" spans="1:55" ht="15.75" customHeight="1" thickBot="1">
      <c r="A26" s="68"/>
      <c r="B26" s="79" t="s">
        <v>118</v>
      </c>
      <c r="C26" s="70"/>
      <c r="D26" s="71"/>
      <c r="E26" s="72"/>
      <c r="F26" s="71"/>
      <c r="G26" s="72"/>
      <c r="H26" s="71"/>
      <c r="I26" s="73"/>
      <c r="J26" s="71"/>
      <c r="K26" s="72"/>
      <c r="L26" s="71"/>
      <c r="M26" s="73"/>
      <c r="N26" s="71"/>
      <c r="O26" s="72"/>
      <c r="P26" s="71"/>
      <c r="Q26" s="72"/>
      <c r="R26" s="71"/>
      <c r="S26" s="72"/>
      <c r="T26" s="71"/>
      <c r="U26" s="72"/>
      <c r="V26" s="74"/>
      <c r="W26" s="73"/>
      <c r="X26" s="71"/>
      <c r="Y26" s="73"/>
      <c r="Z26" s="71"/>
      <c r="AA26" s="73"/>
      <c r="AB26" s="71"/>
      <c r="AC26" s="73"/>
      <c r="AD26" s="71"/>
      <c r="AE26" s="73"/>
      <c r="AF26" s="71"/>
      <c r="AG26" s="73"/>
      <c r="AH26" s="74"/>
      <c r="AI26" s="72"/>
      <c r="AJ26" s="71"/>
      <c r="AK26" s="72"/>
      <c r="AL26" s="71"/>
      <c r="AM26" s="72"/>
      <c r="AN26" s="71"/>
      <c r="AO26" s="73"/>
      <c r="AP26" s="71"/>
      <c r="AQ26" s="72"/>
      <c r="AR26" s="71"/>
      <c r="AS26" s="72"/>
      <c r="AT26" s="71"/>
      <c r="AU26" s="72"/>
      <c r="AV26" s="71"/>
      <c r="AW26" s="72"/>
      <c r="AX26" s="71"/>
      <c r="AY26" s="72"/>
      <c r="AZ26" s="71"/>
      <c r="BA26" s="72"/>
      <c r="BB26" s="71"/>
      <c r="BC26" s="70"/>
    </row>
    <row r="27" spans="1:55" ht="12.75">
      <c r="A27" s="177">
        <v>2011</v>
      </c>
      <c r="B27" s="132">
        <v>1</v>
      </c>
      <c r="C27" s="49">
        <v>89113</v>
      </c>
      <c r="D27" s="25">
        <v>6362</v>
      </c>
      <c r="E27" s="15">
        <v>1787</v>
      </c>
      <c r="F27" s="25">
        <v>4002</v>
      </c>
      <c r="G27" s="15">
        <v>484</v>
      </c>
      <c r="H27" s="25">
        <v>2451</v>
      </c>
      <c r="I27" s="16">
        <v>24120</v>
      </c>
      <c r="J27" s="25">
        <v>2671</v>
      </c>
      <c r="K27" s="15">
        <v>2777</v>
      </c>
      <c r="L27" s="25">
        <v>202</v>
      </c>
      <c r="M27" s="16">
        <v>54347</v>
      </c>
      <c r="N27" s="25">
        <v>2419</v>
      </c>
      <c r="O27" s="15">
        <v>626</v>
      </c>
      <c r="P27" s="25">
        <v>904</v>
      </c>
      <c r="Q27" s="15">
        <v>269</v>
      </c>
      <c r="R27" s="25">
        <v>422</v>
      </c>
      <c r="S27" s="15">
        <v>21</v>
      </c>
      <c r="T27" s="25">
        <v>4493</v>
      </c>
      <c r="U27" s="15">
        <v>94</v>
      </c>
      <c r="V27" s="28">
        <v>50747</v>
      </c>
      <c r="W27" s="16">
        <v>8799</v>
      </c>
      <c r="X27" s="25">
        <v>5817</v>
      </c>
      <c r="Y27" s="16">
        <v>9756</v>
      </c>
      <c r="Z27" s="25">
        <v>1466</v>
      </c>
      <c r="AA27" s="16">
        <v>7492</v>
      </c>
      <c r="AB27" s="25">
        <v>4681</v>
      </c>
      <c r="AC27" s="16">
        <v>173140</v>
      </c>
      <c r="AD27" s="25">
        <v>10689</v>
      </c>
      <c r="AE27" s="16">
        <v>13144</v>
      </c>
      <c r="AF27" s="25">
        <v>1376</v>
      </c>
      <c r="AG27" s="16">
        <v>39307</v>
      </c>
      <c r="AH27" s="28">
        <v>12953</v>
      </c>
      <c r="AI27" s="15">
        <v>3487</v>
      </c>
      <c r="AJ27" s="25">
        <v>5334</v>
      </c>
      <c r="AK27" s="15">
        <v>3784</v>
      </c>
      <c r="AL27" s="25">
        <v>14171</v>
      </c>
      <c r="AM27" s="15">
        <v>15884</v>
      </c>
      <c r="AN27" s="25">
        <v>3081</v>
      </c>
      <c r="AO27" s="16">
        <v>19198</v>
      </c>
      <c r="AP27" s="25">
        <v>5455</v>
      </c>
      <c r="AQ27" s="15">
        <v>1300</v>
      </c>
      <c r="AR27" s="25">
        <v>3501</v>
      </c>
      <c r="AS27" s="15">
        <v>4456</v>
      </c>
      <c r="AT27" s="25">
        <v>5806</v>
      </c>
      <c r="AU27" s="15">
        <v>8285</v>
      </c>
      <c r="AV27" s="25">
        <v>4868</v>
      </c>
      <c r="AW27" s="15">
        <v>12431</v>
      </c>
      <c r="AX27" s="25">
        <v>430</v>
      </c>
      <c r="AY27" s="15">
        <v>2336</v>
      </c>
      <c r="AZ27" s="25">
        <v>6469</v>
      </c>
      <c r="BA27" s="15">
        <v>483</v>
      </c>
      <c r="BB27" s="25">
        <v>449</v>
      </c>
      <c r="BC27" s="133">
        <v>658139</v>
      </c>
    </row>
    <row r="28" spans="1:55" ht="12.75">
      <c r="A28" s="178"/>
      <c r="B28" s="132">
        <v>2</v>
      </c>
      <c r="C28" s="49">
        <v>96965</v>
      </c>
      <c r="D28" s="25">
        <v>7658</v>
      </c>
      <c r="E28" s="15">
        <v>1584</v>
      </c>
      <c r="F28" s="25">
        <v>7875</v>
      </c>
      <c r="G28" s="15">
        <v>378</v>
      </c>
      <c r="H28" s="25">
        <v>3622</v>
      </c>
      <c r="I28" s="16">
        <v>36660</v>
      </c>
      <c r="J28" s="25">
        <v>2274</v>
      </c>
      <c r="K28" s="15">
        <v>3348</v>
      </c>
      <c r="L28" s="25">
        <v>264</v>
      </c>
      <c r="M28" s="16">
        <v>33140</v>
      </c>
      <c r="N28" s="25">
        <v>1062</v>
      </c>
      <c r="O28" s="15">
        <v>840</v>
      </c>
      <c r="P28" s="25">
        <v>1012</v>
      </c>
      <c r="Q28" s="15">
        <v>464</v>
      </c>
      <c r="R28" s="25">
        <v>921</v>
      </c>
      <c r="S28" s="15">
        <v>150</v>
      </c>
      <c r="T28" s="25">
        <v>5289</v>
      </c>
      <c r="U28" s="15">
        <v>172</v>
      </c>
      <c r="V28" s="28">
        <v>52774</v>
      </c>
      <c r="W28" s="16">
        <v>11415</v>
      </c>
      <c r="X28" s="25">
        <v>7146</v>
      </c>
      <c r="Y28" s="16">
        <v>12276</v>
      </c>
      <c r="Z28" s="25">
        <v>2365</v>
      </c>
      <c r="AA28" s="16">
        <v>8598</v>
      </c>
      <c r="AB28" s="25">
        <v>6641</v>
      </c>
      <c r="AC28" s="16">
        <v>51213</v>
      </c>
      <c r="AD28" s="25">
        <v>5525</v>
      </c>
      <c r="AE28" s="16">
        <v>19621</v>
      </c>
      <c r="AF28" s="25">
        <v>1195</v>
      </c>
      <c r="AG28" s="16">
        <v>50738</v>
      </c>
      <c r="AH28" s="28">
        <v>21241</v>
      </c>
      <c r="AI28" s="15">
        <v>4521</v>
      </c>
      <c r="AJ28" s="25">
        <v>5326</v>
      </c>
      <c r="AK28" s="15">
        <v>5952</v>
      </c>
      <c r="AL28" s="25">
        <v>6653</v>
      </c>
      <c r="AM28" s="15">
        <v>9368</v>
      </c>
      <c r="AN28" s="25">
        <v>2700</v>
      </c>
      <c r="AO28" s="16">
        <v>18516</v>
      </c>
      <c r="AP28" s="25">
        <v>3174</v>
      </c>
      <c r="AQ28" s="15">
        <v>924</v>
      </c>
      <c r="AR28" s="25">
        <v>3726</v>
      </c>
      <c r="AS28" s="15">
        <v>5559</v>
      </c>
      <c r="AT28" s="25">
        <v>6039</v>
      </c>
      <c r="AU28" s="15">
        <v>10218</v>
      </c>
      <c r="AV28" s="25">
        <v>3863</v>
      </c>
      <c r="AW28" s="15">
        <v>13307</v>
      </c>
      <c r="AX28" s="25">
        <v>408</v>
      </c>
      <c r="AY28" s="15">
        <v>2226</v>
      </c>
      <c r="AZ28" s="25">
        <v>3009</v>
      </c>
      <c r="BA28" s="15">
        <v>486</v>
      </c>
      <c r="BB28" s="25">
        <v>474</v>
      </c>
      <c r="BC28" s="21">
        <v>560875</v>
      </c>
    </row>
    <row r="29" spans="1:55" ht="13.5" thickBot="1">
      <c r="A29" s="178"/>
      <c r="B29" s="132">
        <v>3</v>
      </c>
      <c r="C29" s="49">
        <v>115651</v>
      </c>
      <c r="D29" s="25">
        <v>13554</v>
      </c>
      <c r="E29" s="15">
        <v>2891</v>
      </c>
      <c r="F29" s="25">
        <v>12773</v>
      </c>
      <c r="G29" s="15">
        <v>1394</v>
      </c>
      <c r="H29" s="25">
        <v>7982</v>
      </c>
      <c r="I29" s="16">
        <v>44280</v>
      </c>
      <c r="J29" s="25">
        <v>7318</v>
      </c>
      <c r="K29" s="15">
        <v>4926</v>
      </c>
      <c r="L29" s="25">
        <v>652</v>
      </c>
      <c r="M29" s="16">
        <v>92912</v>
      </c>
      <c r="N29" s="25">
        <v>3854</v>
      </c>
      <c r="O29" s="15">
        <v>1196</v>
      </c>
      <c r="P29" s="25">
        <v>1830</v>
      </c>
      <c r="Q29" s="15">
        <v>897</v>
      </c>
      <c r="R29" s="25">
        <v>559</v>
      </c>
      <c r="S29" s="15">
        <v>98</v>
      </c>
      <c r="T29" s="25">
        <v>21568</v>
      </c>
      <c r="U29" s="15">
        <v>312</v>
      </c>
      <c r="V29" s="28">
        <v>96016</v>
      </c>
      <c r="W29" s="16">
        <v>19201</v>
      </c>
      <c r="X29" s="25">
        <v>14086</v>
      </c>
      <c r="Y29" s="16">
        <v>13781</v>
      </c>
      <c r="Z29" s="25">
        <v>5504</v>
      </c>
      <c r="AA29" s="16">
        <v>15516</v>
      </c>
      <c r="AB29" s="25">
        <v>11173</v>
      </c>
      <c r="AC29" s="16">
        <v>112810</v>
      </c>
      <c r="AD29" s="25">
        <v>16712</v>
      </c>
      <c r="AE29" s="16">
        <v>23450</v>
      </c>
      <c r="AF29" s="25">
        <v>1620</v>
      </c>
      <c r="AG29" s="16">
        <v>58375</v>
      </c>
      <c r="AH29" s="28">
        <v>39146</v>
      </c>
      <c r="AI29" s="15">
        <v>9172</v>
      </c>
      <c r="AJ29" s="25">
        <v>7142</v>
      </c>
      <c r="AK29" s="15">
        <v>5740</v>
      </c>
      <c r="AL29" s="25">
        <v>16104</v>
      </c>
      <c r="AM29" s="15">
        <v>21167</v>
      </c>
      <c r="AN29" s="25">
        <v>6639</v>
      </c>
      <c r="AO29" s="16">
        <v>40865</v>
      </c>
      <c r="AP29" s="25">
        <v>5458</v>
      </c>
      <c r="AQ29" s="15">
        <v>2185</v>
      </c>
      <c r="AR29" s="25">
        <v>5283</v>
      </c>
      <c r="AS29" s="15">
        <v>6665</v>
      </c>
      <c r="AT29" s="25">
        <v>11000</v>
      </c>
      <c r="AU29" s="15">
        <v>12708</v>
      </c>
      <c r="AV29" s="25">
        <v>4630</v>
      </c>
      <c r="AW29" s="15">
        <v>17517</v>
      </c>
      <c r="AX29" s="25">
        <v>819</v>
      </c>
      <c r="AY29" s="15">
        <v>2532</v>
      </c>
      <c r="AZ29" s="25">
        <v>3942</v>
      </c>
      <c r="BA29" s="15">
        <v>538</v>
      </c>
      <c r="BB29" s="25">
        <v>619</v>
      </c>
      <c r="BC29" s="21">
        <v>942762</v>
      </c>
    </row>
    <row r="30" spans="1:55" ht="12.75">
      <c r="A30" s="178"/>
      <c r="B30" s="62" t="s">
        <v>109</v>
      </c>
      <c r="C30" s="81">
        <f aca="true" t="shared" si="10" ref="C30:AU30">SUM(C27:C29)</f>
        <v>301729</v>
      </c>
      <c r="D30" s="82">
        <f t="shared" si="10"/>
        <v>27574</v>
      </c>
      <c r="E30" s="83">
        <f t="shared" si="10"/>
        <v>6262</v>
      </c>
      <c r="F30" s="82">
        <f t="shared" si="10"/>
        <v>24650</v>
      </c>
      <c r="G30" s="83">
        <f t="shared" si="10"/>
        <v>2256</v>
      </c>
      <c r="H30" s="82">
        <f t="shared" si="10"/>
        <v>14055</v>
      </c>
      <c r="I30" s="84">
        <f t="shared" si="10"/>
        <v>105060</v>
      </c>
      <c r="J30" s="82">
        <f t="shared" si="10"/>
        <v>12263</v>
      </c>
      <c r="K30" s="83">
        <f t="shared" si="10"/>
        <v>11051</v>
      </c>
      <c r="L30" s="82">
        <f t="shared" si="10"/>
        <v>1118</v>
      </c>
      <c r="M30" s="84">
        <f t="shared" si="10"/>
        <v>180399</v>
      </c>
      <c r="N30" s="82">
        <f t="shared" si="10"/>
        <v>7335</v>
      </c>
      <c r="O30" s="83">
        <f t="shared" si="10"/>
        <v>2662</v>
      </c>
      <c r="P30" s="82">
        <f t="shared" si="10"/>
        <v>3746</v>
      </c>
      <c r="Q30" s="83">
        <f t="shared" si="10"/>
        <v>1630</v>
      </c>
      <c r="R30" s="82">
        <f t="shared" si="10"/>
        <v>1902</v>
      </c>
      <c r="S30" s="83">
        <f t="shared" si="10"/>
        <v>269</v>
      </c>
      <c r="T30" s="82">
        <f t="shared" si="10"/>
        <v>31350</v>
      </c>
      <c r="U30" s="83">
        <f t="shared" si="10"/>
        <v>578</v>
      </c>
      <c r="V30" s="85">
        <f t="shared" si="10"/>
        <v>199537</v>
      </c>
      <c r="W30" s="84">
        <f t="shared" si="10"/>
        <v>39415</v>
      </c>
      <c r="X30" s="82">
        <f t="shared" si="10"/>
        <v>27049</v>
      </c>
      <c r="Y30" s="84">
        <f t="shared" si="10"/>
        <v>35813</v>
      </c>
      <c r="Z30" s="82">
        <f t="shared" si="10"/>
        <v>9335</v>
      </c>
      <c r="AA30" s="84">
        <f t="shared" si="10"/>
        <v>31606</v>
      </c>
      <c r="AB30" s="82">
        <f t="shared" si="10"/>
        <v>22495</v>
      </c>
      <c r="AC30" s="84">
        <f t="shared" si="10"/>
        <v>337163</v>
      </c>
      <c r="AD30" s="82">
        <f t="shared" si="10"/>
        <v>32926</v>
      </c>
      <c r="AE30" s="84">
        <f t="shared" si="10"/>
        <v>56215</v>
      </c>
      <c r="AF30" s="82">
        <f t="shared" si="10"/>
        <v>4191</v>
      </c>
      <c r="AG30" s="84">
        <f t="shared" si="10"/>
        <v>148420</v>
      </c>
      <c r="AH30" s="85">
        <f t="shared" si="10"/>
        <v>73340</v>
      </c>
      <c r="AI30" s="83">
        <f t="shared" si="10"/>
        <v>17180</v>
      </c>
      <c r="AJ30" s="82">
        <f t="shared" si="10"/>
        <v>17802</v>
      </c>
      <c r="AK30" s="83">
        <f t="shared" si="10"/>
        <v>15476</v>
      </c>
      <c r="AL30" s="82">
        <f t="shared" si="10"/>
        <v>36928</v>
      </c>
      <c r="AM30" s="83">
        <f t="shared" si="10"/>
        <v>46419</v>
      </c>
      <c r="AN30" s="82">
        <f t="shared" si="10"/>
        <v>12420</v>
      </c>
      <c r="AO30" s="84">
        <f t="shared" si="10"/>
        <v>78579</v>
      </c>
      <c r="AP30" s="82">
        <f t="shared" si="10"/>
        <v>14087</v>
      </c>
      <c r="AQ30" s="83">
        <f t="shared" si="10"/>
        <v>4409</v>
      </c>
      <c r="AR30" s="82">
        <f t="shared" si="10"/>
        <v>12510</v>
      </c>
      <c r="AS30" s="83">
        <f t="shared" si="10"/>
        <v>16680</v>
      </c>
      <c r="AT30" s="82">
        <f t="shared" si="10"/>
        <v>22845</v>
      </c>
      <c r="AU30" s="83">
        <f t="shared" si="10"/>
        <v>31211</v>
      </c>
      <c r="AV30" s="82">
        <f aca="true" t="shared" si="11" ref="AV30:BB30">SUM(AV27:AV29)</f>
        <v>13361</v>
      </c>
      <c r="AW30" s="83">
        <f t="shared" si="11"/>
        <v>43255</v>
      </c>
      <c r="AX30" s="82">
        <f t="shared" si="11"/>
        <v>1657</v>
      </c>
      <c r="AY30" s="83">
        <f t="shared" si="11"/>
        <v>7094</v>
      </c>
      <c r="AZ30" s="82">
        <f t="shared" si="11"/>
        <v>13420</v>
      </c>
      <c r="BA30" s="83">
        <f t="shared" si="11"/>
        <v>1507</v>
      </c>
      <c r="BB30" s="82">
        <f t="shared" si="11"/>
        <v>1542</v>
      </c>
      <c r="BC30" s="86">
        <f>SUM(BC27:BC29)</f>
        <v>2161776</v>
      </c>
    </row>
    <row r="31" spans="1:55" ht="12.75">
      <c r="A31" s="178"/>
      <c r="B31" s="136" t="s">
        <v>116</v>
      </c>
      <c r="C31" s="87">
        <v>125.5</v>
      </c>
      <c r="D31" s="88">
        <v>104.6</v>
      </c>
      <c r="E31" s="89">
        <v>101.9</v>
      </c>
      <c r="F31" s="88">
        <v>73.1</v>
      </c>
      <c r="G31" s="89">
        <v>75.2</v>
      </c>
      <c r="H31" s="88">
        <v>100.9</v>
      </c>
      <c r="I31" s="90">
        <v>127.2</v>
      </c>
      <c r="J31" s="88">
        <v>147.9</v>
      </c>
      <c r="K31" s="89">
        <v>60.2</v>
      </c>
      <c r="L31" s="88">
        <v>84.3</v>
      </c>
      <c r="M31" s="90">
        <v>84.7</v>
      </c>
      <c r="N31" s="88">
        <v>102.9</v>
      </c>
      <c r="O31" s="89">
        <v>122.4</v>
      </c>
      <c r="P31" s="88">
        <v>62.7</v>
      </c>
      <c r="Q31" s="89">
        <v>119.7</v>
      </c>
      <c r="R31" s="88">
        <v>100.3</v>
      </c>
      <c r="S31" s="89">
        <v>117.5</v>
      </c>
      <c r="T31" s="88">
        <v>112.2</v>
      </c>
      <c r="U31" s="89">
        <v>110.7</v>
      </c>
      <c r="V31" s="91">
        <v>88.9</v>
      </c>
      <c r="W31" s="90">
        <v>118.8</v>
      </c>
      <c r="X31" s="88">
        <v>64.2</v>
      </c>
      <c r="Y31" s="90">
        <v>112.5</v>
      </c>
      <c r="Z31" s="88">
        <v>73</v>
      </c>
      <c r="AA31" s="90">
        <v>100.1</v>
      </c>
      <c r="AB31" s="88">
        <v>122.8</v>
      </c>
      <c r="AC31" s="90">
        <v>152.4</v>
      </c>
      <c r="AD31" s="88">
        <v>76.6</v>
      </c>
      <c r="AE31" s="90">
        <v>129</v>
      </c>
      <c r="AF31" s="88">
        <v>103.1</v>
      </c>
      <c r="AG31" s="90">
        <v>90.3</v>
      </c>
      <c r="AH31" s="91">
        <v>94.2</v>
      </c>
      <c r="AI31" s="89">
        <v>81.3</v>
      </c>
      <c r="AJ31" s="88">
        <v>81</v>
      </c>
      <c r="AK31" s="89">
        <v>132.2</v>
      </c>
      <c r="AL31" s="88">
        <v>145.9</v>
      </c>
      <c r="AM31" s="89">
        <v>93.2</v>
      </c>
      <c r="AN31" s="88">
        <v>116.5</v>
      </c>
      <c r="AO31" s="90">
        <v>108.3</v>
      </c>
      <c r="AP31" s="88">
        <v>112.3</v>
      </c>
      <c r="AQ31" s="89">
        <v>106.4</v>
      </c>
      <c r="AR31" s="88">
        <v>119.4</v>
      </c>
      <c r="AS31" s="89">
        <v>132.3</v>
      </c>
      <c r="AT31" s="88">
        <v>58.6</v>
      </c>
      <c r="AU31" s="89">
        <v>86.8</v>
      </c>
      <c r="AV31" s="88">
        <v>133.4</v>
      </c>
      <c r="AW31" s="89">
        <v>111.8</v>
      </c>
      <c r="AX31" s="88">
        <v>116</v>
      </c>
      <c r="AY31" s="89">
        <v>95.1</v>
      </c>
      <c r="AZ31" s="88">
        <v>107.9</v>
      </c>
      <c r="BA31" s="89">
        <v>83.1</v>
      </c>
      <c r="BB31" s="88">
        <v>105</v>
      </c>
      <c r="BC31" s="92">
        <v>105.8</v>
      </c>
    </row>
    <row r="32" spans="1:55" ht="13.5" thickBot="1">
      <c r="A32" s="178"/>
      <c r="B32" s="63" t="s">
        <v>114</v>
      </c>
      <c r="C32" s="93">
        <f>C30-C8</f>
        <v>61327</v>
      </c>
      <c r="D32" s="94">
        <f aca="true" t="shared" si="12" ref="D32:BC32">D30-D8</f>
        <v>1209</v>
      </c>
      <c r="E32" s="95">
        <f t="shared" si="12"/>
        <v>114</v>
      </c>
      <c r="F32" s="96">
        <f t="shared" si="12"/>
        <v>-9063</v>
      </c>
      <c r="G32" s="95">
        <f t="shared" si="12"/>
        <v>-743</v>
      </c>
      <c r="H32" s="96">
        <f t="shared" si="12"/>
        <v>130</v>
      </c>
      <c r="I32" s="97">
        <f t="shared" si="12"/>
        <v>22489</v>
      </c>
      <c r="J32" s="96">
        <f t="shared" si="12"/>
        <v>3973</v>
      </c>
      <c r="K32" s="95">
        <f t="shared" si="12"/>
        <v>-7295</v>
      </c>
      <c r="L32" s="96">
        <f t="shared" si="12"/>
        <v>-208</v>
      </c>
      <c r="M32" s="97">
        <f t="shared" si="12"/>
        <v>-32710</v>
      </c>
      <c r="N32" s="96">
        <f t="shared" si="12"/>
        <v>209</v>
      </c>
      <c r="O32" s="95">
        <f t="shared" si="12"/>
        <v>488</v>
      </c>
      <c r="P32" s="96">
        <f t="shared" si="12"/>
        <v>-2224</v>
      </c>
      <c r="Q32" s="95">
        <f t="shared" si="12"/>
        <v>268</v>
      </c>
      <c r="R32" s="96">
        <f t="shared" si="12"/>
        <v>5</v>
      </c>
      <c r="S32" s="95">
        <f t="shared" si="12"/>
        <v>40</v>
      </c>
      <c r="T32" s="96">
        <f t="shared" si="12"/>
        <v>3411</v>
      </c>
      <c r="U32" s="95">
        <f t="shared" si="12"/>
        <v>56</v>
      </c>
      <c r="V32" s="98">
        <f t="shared" si="12"/>
        <v>-24860</v>
      </c>
      <c r="W32" s="97">
        <f t="shared" si="12"/>
        <v>6251</v>
      </c>
      <c r="X32" s="96">
        <f t="shared" si="12"/>
        <v>-15085</v>
      </c>
      <c r="Y32" s="97">
        <f t="shared" si="12"/>
        <v>3983</v>
      </c>
      <c r="Z32" s="96">
        <f t="shared" si="12"/>
        <v>-3451</v>
      </c>
      <c r="AA32" s="97">
        <f t="shared" si="12"/>
        <v>26</v>
      </c>
      <c r="AB32" s="96">
        <f t="shared" si="12"/>
        <v>4183</v>
      </c>
      <c r="AC32" s="97">
        <f t="shared" si="12"/>
        <v>115877</v>
      </c>
      <c r="AD32" s="96">
        <f t="shared" si="12"/>
        <v>-10070</v>
      </c>
      <c r="AE32" s="97">
        <f t="shared" si="12"/>
        <v>12623</v>
      </c>
      <c r="AF32" s="96">
        <f t="shared" si="12"/>
        <v>125</v>
      </c>
      <c r="AG32" s="97">
        <f t="shared" si="12"/>
        <v>-15965</v>
      </c>
      <c r="AH32" s="98">
        <f t="shared" si="12"/>
        <v>-4539</v>
      </c>
      <c r="AI32" s="95">
        <f t="shared" si="12"/>
        <v>-3948</v>
      </c>
      <c r="AJ32" s="96">
        <f t="shared" si="12"/>
        <v>-4168</v>
      </c>
      <c r="AK32" s="95">
        <f t="shared" si="12"/>
        <v>3767</v>
      </c>
      <c r="AL32" s="96">
        <f t="shared" si="12"/>
        <v>11616</v>
      </c>
      <c r="AM32" s="95">
        <f t="shared" si="12"/>
        <v>-3363</v>
      </c>
      <c r="AN32" s="96">
        <f t="shared" si="12"/>
        <v>1757</v>
      </c>
      <c r="AO32" s="97">
        <f t="shared" si="12"/>
        <v>5989</v>
      </c>
      <c r="AP32" s="96">
        <f t="shared" si="12"/>
        <v>1547</v>
      </c>
      <c r="AQ32" s="95">
        <f t="shared" si="12"/>
        <v>267</v>
      </c>
      <c r="AR32" s="96">
        <f t="shared" si="12"/>
        <v>2034</v>
      </c>
      <c r="AS32" s="95">
        <f t="shared" si="12"/>
        <v>4068</v>
      </c>
      <c r="AT32" s="96">
        <f t="shared" si="12"/>
        <v>-16136</v>
      </c>
      <c r="AU32" s="95">
        <f t="shared" si="12"/>
        <v>-4730</v>
      </c>
      <c r="AV32" s="96">
        <f t="shared" si="12"/>
        <v>3343</v>
      </c>
      <c r="AW32" s="95">
        <f t="shared" si="12"/>
        <v>4574</v>
      </c>
      <c r="AX32" s="96">
        <f t="shared" si="12"/>
        <v>228</v>
      </c>
      <c r="AY32" s="95">
        <f t="shared" si="12"/>
        <v>-366</v>
      </c>
      <c r="AZ32" s="96">
        <f t="shared" si="12"/>
        <v>985</v>
      </c>
      <c r="BA32" s="95">
        <f t="shared" si="12"/>
        <v>-307</v>
      </c>
      <c r="BB32" s="99">
        <f t="shared" si="12"/>
        <v>73</v>
      </c>
      <c r="BC32" s="93">
        <f t="shared" si="12"/>
        <v>117804</v>
      </c>
    </row>
    <row r="33" spans="1:55" ht="12.75">
      <c r="A33" s="178"/>
      <c r="B33" s="132">
        <v>4</v>
      </c>
      <c r="C33" s="139">
        <v>112235</v>
      </c>
      <c r="D33" s="134">
        <v>21877</v>
      </c>
      <c r="E33" s="15">
        <v>4139</v>
      </c>
      <c r="F33" s="15">
        <v>33082</v>
      </c>
      <c r="G33" s="15">
        <v>1331</v>
      </c>
      <c r="H33" s="15">
        <v>15785</v>
      </c>
      <c r="I33" s="16">
        <v>73057</v>
      </c>
      <c r="J33" s="15">
        <v>13379</v>
      </c>
      <c r="K33" s="15">
        <v>3718</v>
      </c>
      <c r="L33" s="15">
        <v>958</v>
      </c>
      <c r="M33" s="16">
        <v>124317</v>
      </c>
      <c r="N33" s="15">
        <v>12249</v>
      </c>
      <c r="O33" s="15">
        <v>1372</v>
      </c>
      <c r="P33" s="15">
        <v>2313</v>
      </c>
      <c r="Q33" s="15">
        <v>1000</v>
      </c>
      <c r="R33" s="15">
        <v>1112</v>
      </c>
      <c r="S33" s="15">
        <v>83</v>
      </c>
      <c r="T33" s="15">
        <v>19311</v>
      </c>
      <c r="U33" s="15">
        <v>216</v>
      </c>
      <c r="V33" s="16">
        <v>169413</v>
      </c>
      <c r="W33" s="16">
        <v>25243</v>
      </c>
      <c r="X33" s="15">
        <v>21233</v>
      </c>
      <c r="Y33" s="16">
        <v>24120</v>
      </c>
      <c r="Z33" s="15">
        <v>7149</v>
      </c>
      <c r="AA33" s="16">
        <v>18461</v>
      </c>
      <c r="AB33" s="15">
        <v>10023</v>
      </c>
      <c r="AC33" s="16">
        <v>154693</v>
      </c>
      <c r="AD33" s="15">
        <v>13522</v>
      </c>
      <c r="AE33" s="16">
        <v>23013</v>
      </c>
      <c r="AF33" s="15">
        <v>5530</v>
      </c>
      <c r="AG33" s="16">
        <v>64642</v>
      </c>
      <c r="AH33" s="16">
        <v>66965</v>
      </c>
      <c r="AI33" s="15">
        <v>27670</v>
      </c>
      <c r="AJ33" s="15">
        <v>17096</v>
      </c>
      <c r="AK33" s="15">
        <v>8904</v>
      </c>
      <c r="AL33" s="15">
        <v>15644</v>
      </c>
      <c r="AM33" s="15">
        <v>34522</v>
      </c>
      <c r="AN33" s="15">
        <v>9762</v>
      </c>
      <c r="AO33" s="16">
        <v>55873</v>
      </c>
      <c r="AP33" s="15">
        <v>9973</v>
      </c>
      <c r="AQ33" s="15">
        <v>3629</v>
      </c>
      <c r="AR33" s="15">
        <v>9039</v>
      </c>
      <c r="AS33" s="15">
        <v>9679</v>
      </c>
      <c r="AT33" s="15">
        <v>20330</v>
      </c>
      <c r="AU33" s="15">
        <v>10672</v>
      </c>
      <c r="AV33" s="15">
        <v>8419</v>
      </c>
      <c r="AW33" s="15">
        <v>23316</v>
      </c>
      <c r="AX33" s="15">
        <v>989</v>
      </c>
      <c r="AY33" s="15">
        <v>3683</v>
      </c>
      <c r="AZ33" s="15">
        <v>9078</v>
      </c>
      <c r="BA33" s="15">
        <v>1013</v>
      </c>
      <c r="BB33" s="135">
        <v>1451</v>
      </c>
      <c r="BC33" s="140">
        <v>1326283</v>
      </c>
    </row>
    <row r="34" spans="1:55" ht="12.75">
      <c r="A34" s="178"/>
      <c r="B34" s="132">
        <v>5</v>
      </c>
      <c r="C34" s="139">
        <v>121121</v>
      </c>
      <c r="D34" s="134">
        <v>14875</v>
      </c>
      <c r="E34" s="15">
        <v>4969</v>
      </c>
      <c r="F34" s="15">
        <v>29655</v>
      </c>
      <c r="G34" s="15">
        <v>1122</v>
      </c>
      <c r="H34" s="15">
        <v>12508</v>
      </c>
      <c r="I34" s="16">
        <v>73377</v>
      </c>
      <c r="J34" s="15">
        <v>4233</v>
      </c>
      <c r="K34" s="15">
        <v>3451</v>
      </c>
      <c r="L34" s="15">
        <v>1294</v>
      </c>
      <c r="M34" s="16">
        <v>59871</v>
      </c>
      <c r="N34" s="15">
        <v>3873</v>
      </c>
      <c r="O34" s="15">
        <v>571</v>
      </c>
      <c r="P34" s="15">
        <v>2541</v>
      </c>
      <c r="Q34" s="15">
        <v>1019</v>
      </c>
      <c r="R34" s="15">
        <v>786</v>
      </c>
      <c r="S34" s="15">
        <v>84</v>
      </c>
      <c r="T34" s="15">
        <v>19354</v>
      </c>
      <c r="U34" s="15">
        <v>371</v>
      </c>
      <c r="V34" s="16">
        <v>136391</v>
      </c>
      <c r="W34" s="16">
        <v>35858</v>
      </c>
      <c r="X34" s="15">
        <v>19230</v>
      </c>
      <c r="Y34" s="16">
        <v>42238</v>
      </c>
      <c r="Z34" s="15">
        <v>4420</v>
      </c>
      <c r="AA34" s="16">
        <v>18629</v>
      </c>
      <c r="AB34" s="15">
        <v>9052</v>
      </c>
      <c r="AC34" s="16">
        <v>190690</v>
      </c>
      <c r="AD34" s="15">
        <v>7355</v>
      </c>
      <c r="AE34" s="16">
        <v>25257</v>
      </c>
      <c r="AF34" s="15">
        <v>3281</v>
      </c>
      <c r="AG34" s="16">
        <v>62614</v>
      </c>
      <c r="AH34" s="16">
        <v>47150</v>
      </c>
      <c r="AI34" s="15">
        <v>23686</v>
      </c>
      <c r="AJ34" s="15">
        <v>13429</v>
      </c>
      <c r="AK34" s="15">
        <v>15546</v>
      </c>
      <c r="AL34" s="15">
        <v>24762</v>
      </c>
      <c r="AM34" s="15">
        <v>31981</v>
      </c>
      <c r="AN34" s="15">
        <v>16008</v>
      </c>
      <c r="AO34" s="16">
        <v>83289</v>
      </c>
      <c r="AP34" s="15">
        <v>12382</v>
      </c>
      <c r="AQ34" s="15">
        <v>3853</v>
      </c>
      <c r="AR34" s="15">
        <v>11673</v>
      </c>
      <c r="AS34" s="15">
        <v>13161</v>
      </c>
      <c r="AT34" s="15">
        <v>15352</v>
      </c>
      <c r="AU34" s="15">
        <v>17369</v>
      </c>
      <c r="AV34" s="15">
        <v>11209</v>
      </c>
      <c r="AW34" s="15">
        <v>32598</v>
      </c>
      <c r="AX34" s="15">
        <v>1032</v>
      </c>
      <c r="AY34" s="15">
        <v>4009</v>
      </c>
      <c r="AZ34" s="15">
        <v>16734</v>
      </c>
      <c r="BA34" s="15">
        <v>1407</v>
      </c>
      <c r="BB34" s="135">
        <v>1578</v>
      </c>
      <c r="BC34" s="140">
        <v>1308298</v>
      </c>
    </row>
    <row r="35" spans="1:55" ht="13.5" thickBot="1">
      <c r="A35" s="178"/>
      <c r="B35" s="132">
        <v>6</v>
      </c>
      <c r="C35" s="139">
        <v>119247</v>
      </c>
      <c r="D35" s="134">
        <v>12621</v>
      </c>
      <c r="E35" s="15">
        <v>3570</v>
      </c>
      <c r="F35" s="15">
        <v>20084</v>
      </c>
      <c r="G35" s="15">
        <v>1559</v>
      </c>
      <c r="H35" s="15">
        <v>11684</v>
      </c>
      <c r="I35" s="16">
        <v>63179</v>
      </c>
      <c r="J35" s="15">
        <v>11168</v>
      </c>
      <c r="K35" s="15">
        <v>3452</v>
      </c>
      <c r="L35" s="15">
        <v>800</v>
      </c>
      <c r="M35" s="16">
        <v>50653</v>
      </c>
      <c r="N35" s="15">
        <v>3602</v>
      </c>
      <c r="O35" s="15">
        <v>843</v>
      </c>
      <c r="P35" s="15">
        <v>2571</v>
      </c>
      <c r="Q35" s="15">
        <v>1115</v>
      </c>
      <c r="R35" s="15">
        <v>967</v>
      </c>
      <c r="S35" s="15">
        <v>79</v>
      </c>
      <c r="T35" s="15">
        <v>14402</v>
      </c>
      <c r="U35" s="15">
        <v>441</v>
      </c>
      <c r="V35" s="16">
        <v>177303</v>
      </c>
      <c r="W35" s="16">
        <v>25190</v>
      </c>
      <c r="X35" s="15">
        <v>15763</v>
      </c>
      <c r="Y35" s="16">
        <v>39590</v>
      </c>
      <c r="Z35" s="15">
        <v>6813</v>
      </c>
      <c r="AA35" s="16">
        <v>19225</v>
      </c>
      <c r="AB35" s="15">
        <v>8569</v>
      </c>
      <c r="AC35" s="16">
        <v>119045</v>
      </c>
      <c r="AD35" s="15">
        <v>6972</v>
      </c>
      <c r="AE35" s="16">
        <v>25159</v>
      </c>
      <c r="AF35" s="15">
        <v>2030</v>
      </c>
      <c r="AG35" s="16">
        <v>56781</v>
      </c>
      <c r="AH35" s="16">
        <v>52285</v>
      </c>
      <c r="AI35" s="15">
        <v>14781</v>
      </c>
      <c r="AJ35" s="15">
        <v>16632</v>
      </c>
      <c r="AK35" s="15">
        <v>9374</v>
      </c>
      <c r="AL35" s="15">
        <v>16114</v>
      </c>
      <c r="AM35" s="15">
        <v>22216</v>
      </c>
      <c r="AN35" s="15">
        <v>15540</v>
      </c>
      <c r="AO35" s="16">
        <v>84516</v>
      </c>
      <c r="AP35" s="15">
        <v>11721</v>
      </c>
      <c r="AQ35" s="15">
        <v>5043</v>
      </c>
      <c r="AR35" s="15">
        <v>13130</v>
      </c>
      <c r="AS35" s="15">
        <v>15147</v>
      </c>
      <c r="AT35" s="15">
        <v>19379</v>
      </c>
      <c r="AU35" s="15">
        <v>16703</v>
      </c>
      <c r="AV35" s="15">
        <v>9830</v>
      </c>
      <c r="AW35" s="15">
        <v>36949</v>
      </c>
      <c r="AX35" s="15">
        <v>1662</v>
      </c>
      <c r="AY35" s="15">
        <v>7155</v>
      </c>
      <c r="AZ35" s="15">
        <v>18110</v>
      </c>
      <c r="BA35" s="15">
        <v>1954</v>
      </c>
      <c r="BB35" s="135">
        <v>1280</v>
      </c>
      <c r="BC35" s="140">
        <v>1213998</v>
      </c>
    </row>
    <row r="36" spans="1:55" ht="12.75">
      <c r="A36" s="178"/>
      <c r="B36" s="64" t="s">
        <v>111</v>
      </c>
      <c r="C36" s="117">
        <f>SUM(C33:C35)</f>
        <v>352603</v>
      </c>
      <c r="D36" s="117">
        <f aca="true" t="shared" si="13" ref="D36:BC36">SUM(D33:D35)</f>
        <v>49373</v>
      </c>
      <c r="E36" s="117">
        <f t="shared" si="13"/>
        <v>12678</v>
      </c>
      <c r="F36" s="117">
        <f t="shared" si="13"/>
        <v>82821</v>
      </c>
      <c r="G36" s="117">
        <f t="shared" si="13"/>
        <v>4012</v>
      </c>
      <c r="H36" s="117">
        <f t="shared" si="13"/>
        <v>39977</v>
      </c>
      <c r="I36" s="117">
        <f t="shared" si="13"/>
        <v>209613</v>
      </c>
      <c r="J36" s="117">
        <f t="shared" si="13"/>
        <v>28780</v>
      </c>
      <c r="K36" s="117">
        <f t="shared" si="13"/>
        <v>10621</v>
      </c>
      <c r="L36" s="117">
        <f t="shared" si="13"/>
        <v>3052</v>
      </c>
      <c r="M36" s="117">
        <f t="shared" si="13"/>
        <v>234841</v>
      </c>
      <c r="N36" s="117">
        <f t="shared" si="13"/>
        <v>19724</v>
      </c>
      <c r="O36" s="117">
        <f t="shared" si="13"/>
        <v>2786</v>
      </c>
      <c r="P36" s="117">
        <f t="shared" si="13"/>
        <v>7425</v>
      </c>
      <c r="Q36" s="117">
        <f t="shared" si="13"/>
        <v>3134</v>
      </c>
      <c r="R36" s="117">
        <f t="shared" si="13"/>
        <v>2865</v>
      </c>
      <c r="S36" s="117">
        <f t="shared" si="13"/>
        <v>246</v>
      </c>
      <c r="T36" s="117">
        <f t="shared" si="13"/>
        <v>53067</v>
      </c>
      <c r="U36" s="117">
        <f t="shared" si="13"/>
        <v>1028</v>
      </c>
      <c r="V36" s="117">
        <f t="shared" si="13"/>
        <v>483107</v>
      </c>
      <c r="W36" s="117">
        <f t="shared" si="13"/>
        <v>86291</v>
      </c>
      <c r="X36" s="117">
        <f t="shared" si="13"/>
        <v>56226</v>
      </c>
      <c r="Y36" s="117">
        <f t="shared" si="13"/>
        <v>105948</v>
      </c>
      <c r="Z36" s="117">
        <f t="shared" si="13"/>
        <v>18382</v>
      </c>
      <c r="AA36" s="117">
        <f t="shared" si="13"/>
        <v>56315</v>
      </c>
      <c r="AB36" s="117">
        <f t="shared" si="13"/>
        <v>27644</v>
      </c>
      <c r="AC36" s="117">
        <f t="shared" si="13"/>
        <v>464428</v>
      </c>
      <c r="AD36" s="117">
        <f t="shared" si="13"/>
        <v>27849</v>
      </c>
      <c r="AE36" s="117">
        <f t="shared" si="13"/>
        <v>73429</v>
      </c>
      <c r="AF36" s="117">
        <f t="shared" si="13"/>
        <v>10841</v>
      </c>
      <c r="AG36" s="117">
        <f t="shared" si="13"/>
        <v>184037</v>
      </c>
      <c r="AH36" s="117">
        <f t="shared" si="13"/>
        <v>166400</v>
      </c>
      <c r="AI36" s="117">
        <f t="shared" si="13"/>
        <v>66137</v>
      </c>
      <c r="AJ36" s="117">
        <f t="shared" si="13"/>
        <v>47157</v>
      </c>
      <c r="AK36" s="117">
        <f t="shared" si="13"/>
        <v>33824</v>
      </c>
      <c r="AL36" s="117">
        <f t="shared" si="13"/>
        <v>56520</v>
      </c>
      <c r="AM36" s="117">
        <f t="shared" si="13"/>
        <v>88719</v>
      </c>
      <c r="AN36" s="117">
        <f t="shared" si="13"/>
        <v>41310</v>
      </c>
      <c r="AO36" s="117">
        <f t="shared" si="13"/>
        <v>223678</v>
      </c>
      <c r="AP36" s="117">
        <f t="shared" si="13"/>
        <v>34076</v>
      </c>
      <c r="AQ36" s="117">
        <f t="shared" si="13"/>
        <v>12525</v>
      </c>
      <c r="AR36" s="117">
        <f t="shared" si="13"/>
        <v>33842</v>
      </c>
      <c r="AS36" s="117">
        <f t="shared" si="13"/>
        <v>37987</v>
      </c>
      <c r="AT36" s="117">
        <f t="shared" si="13"/>
        <v>55061</v>
      </c>
      <c r="AU36" s="117">
        <f t="shared" si="13"/>
        <v>44744</v>
      </c>
      <c r="AV36" s="117">
        <f t="shared" si="13"/>
        <v>29458</v>
      </c>
      <c r="AW36" s="117">
        <f t="shared" si="13"/>
        <v>92863</v>
      </c>
      <c r="AX36" s="117">
        <f t="shared" si="13"/>
        <v>3683</v>
      </c>
      <c r="AY36" s="117">
        <f t="shared" si="13"/>
        <v>14847</v>
      </c>
      <c r="AZ36" s="117">
        <f t="shared" si="13"/>
        <v>43922</v>
      </c>
      <c r="BA36" s="117">
        <f t="shared" si="13"/>
        <v>4374</v>
      </c>
      <c r="BB36" s="117">
        <f t="shared" si="13"/>
        <v>4309</v>
      </c>
      <c r="BC36" s="117">
        <f t="shared" si="13"/>
        <v>3848579</v>
      </c>
    </row>
    <row r="37" spans="1:55" ht="12.75">
      <c r="A37" s="178"/>
      <c r="B37" s="137" t="s">
        <v>116</v>
      </c>
      <c r="C37" s="118">
        <f>C36/C12*100</f>
        <v>117.71522239174197</v>
      </c>
      <c r="D37" s="119">
        <f aca="true" t="shared" si="14" ref="D37:BC37">D36/D12*100</f>
        <v>108.70321444297666</v>
      </c>
      <c r="E37" s="120">
        <f t="shared" si="14"/>
        <v>137.69957640925384</v>
      </c>
      <c r="F37" s="121">
        <f t="shared" si="14"/>
        <v>95.4115017741118</v>
      </c>
      <c r="G37" s="120">
        <f t="shared" si="14"/>
        <v>129.41935483870967</v>
      </c>
      <c r="H37" s="121">
        <f t="shared" si="14"/>
        <v>130.60537750334868</v>
      </c>
      <c r="I37" s="122">
        <f t="shared" si="14"/>
        <v>123.16338701811493</v>
      </c>
      <c r="J37" s="121">
        <f t="shared" si="14"/>
        <v>104.71547081938581</v>
      </c>
      <c r="K37" s="120">
        <f t="shared" si="14"/>
        <v>73.44581979116244</v>
      </c>
      <c r="L37" s="121">
        <f t="shared" si="14"/>
        <v>136.4937388193202</v>
      </c>
      <c r="M37" s="122">
        <f t="shared" si="14"/>
        <v>106.99735287015395</v>
      </c>
      <c r="N37" s="121">
        <f t="shared" si="14"/>
        <v>153.58978352281576</v>
      </c>
      <c r="O37" s="120">
        <f t="shared" si="14"/>
        <v>116.91145614771297</v>
      </c>
      <c r="P37" s="121">
        <f t="shared" si="14"/>
        <v>100.14836795252226</v>
      </c>
      <c r="Q37" s="120">
        <f t="shared" si="14"/>
        <v>131.8468657972234</v>
      </c>
      <c r="R37" s="121">
        <f t="shared" si="14"/>
        <v>94.93041749502981</v>
      </c>
      <c r="S37" s="120">
        <f t="shared" si="14"/>
        <v>71.9298245614035</v>
      </c>
      <c r="T37" s="121">
        <f t="shared" si="14"/>
        <v>123.48054728220401</v>
      </c>
      <c r="U37" s="120">
        <f t="shared" si="14"/>
        <v>109.71184631803628</v>
      </c>
      <c r="V37" s="123">
        <f t="shared" si="14"/>
        <v>117.43713157095108</v>
      </c>
      <c r="W37" s="122">
        <f t="shared" si="14"/>
        <v>110.18169746032152</v>
      </c>
      <c r="X37" s="121">
        <f t="shared" si="14"/>
        <v>97.50117051346524</v>
      </c>
      <c r="Y37" s="122">
        <f t="shared" si="14"/>
        <v>104.16367622624443</v>
      </c>
      <c r="Z37" s="121">
        <f t="shared" si="14"/>
        <v>104.55605483192083</v>
      </c>
      <c r="AA37" s="122">
        <f t="shared" si="14"/>
        <v>103.85239552981965</v>
      </c>
      <c r="AB37" s="121">
        <f t="shared" si="14"/>
        <v>100.66273395965335</v>
      </c>
      <c r="AC37" s="122">
        <f t="shared" si="14"/>
        <v>179.10698721953554</v>
      </c>
      <c r="AD37" s="121">
        <f t="shared" si="14"/>
        <v>107.11977844449574</v>
      </c>
      <c r="AE37" s="122">
        <f t="shared" si="14"/>
        <v>117.78982659330435</v>
      </c>
      <c r="AF37" s="121">
        <f t="shared" si="14"/>
        <v>106.70275590551182</v>
      </c>
      <c r="AG37" s="122">
        <f t="shared" si="14"/>
        <v>90.3306714048013</v>
      </c>
      <c r="AH37" s="123">
        <f t="shared" si="14"/>
        <v>117.6761783529578</v>
      </c>
      <c r="AI37" s="120">
        <f t="shared" si="14"/>
        <v>100.5702381314437</v>
      </c>
      <c r="AJ37" s="121">
        <f t="shared" si="14"/>
        <v>116.98585958819152</v>
      </c>
      <c r="AK37" s="120">
        <f t="shared" si="14"/>
        <v>117.656880478642</v>
      </c>
      <c r="AL37" s="121">
        <f t="shared" si="14"/>
        <v>138.743648280433</v>
      </c>
      <c r="AM37" s="120">
        <f t="shared" si="14"/>
        <v>104.35565070104451</v>
      </c>
      <c r="AN37" s="121">
        <f t="shared" si="14"/>
        <v>124.1472577009767</v>
      </c>
      <c r="AO37" s="122">
        <f t="shared" si="14"/>
        <v>105.3876924091725</v>
      </c>
      <c r="AP37" s="121">
        <f t="shared" si="14"/>
        <v>133.49525973517197</v>
      </c>
      <c r="AQ37" s="120">
        <f t="shared" si="14"/>
        <v>128.63304919379686</v>
      </c>
      <c r="AR37" s="121">
        <f t="shared" si="14"/>
        <v>137.40154283394236</v>
      </c>
      <c r="AS37" s="120">
        <f t="shared" si="14"/>
        <v>145.91303679803335</v>
      </c>
      <c r="AT37" s="121">
        <f t="shared" si="14"/>
        <v>93.73201913419472</v>
      </c>
      <c r="AU37" s="120">
        <f t="shared" si="14"/>
        <v>84.46886031979763</v>
      </c>
      <c r="AV37" s="121">
        <f t="shared" si="14"/>
        <v>140.95411263696826</v>
      </c>
      <c r="AW37" s="120">
        <f t="shared" si="14"/>
        <v>135.00668760176785</v>
      </c>
      <c r="AX37" s="121">
        <f t="shared" si="14"/>
        <v>136.91449814126392</v>
      </c>
      <c r="AY37" s="120">
        <f t="shared" si="14"/>
        <v>168.12365530517494</v>
      </c>
      <c r="AZ37" s="121">
        <f t="shared" si="14"/>
        <v>119.85482726627737</v>
      </c>
      <c r="BA37" s="120">
        <f t="shared" si="14"/>
        <v>102.1485287248949</v>
      </c>
      <c r="BB37" s="124">
        <f t="shared" si="14"/>
        <v>115.27554842161585</v>
      </c>
      <c r="BC37" s="118">
        <f t="shared" si="14"/>
        <v>117.27369323343004</v>
      </c>
    </row>
    <row r="38" spans="1:55" ht="13.5" thickBot="1">
      <c r="A38" s="178"/>
      <c r="B38" s="65" t="s">
        <v>114</v>
      </c>
      <c r="C38" s="125">
        <f>C36-C12</f>
        <v>53064</v>
      </c>
      <c r="D38" s="126">
        <f aca="true" t="shared" si="15" ref="D38:BC38">D36-D12</f>
        <v>3953</v>
      </c>
      <c r="E38" s="127">
        <f t="shared" si="15"/>
        <v>3471</v>
      </c>
      <c r="F38" s="128">
        <f t="shared" si="15"/>
        <v>-3983</v>
      </c>
      <c r="G38" s="127">
        <f t="shared" si="15"/>
        <v>912</v>
      </c>
      <c r="H38" s="128">
        <f t="shared" si="15"/>
        <v>9368</v>
      </c>
      <c r="I38" s="129">
        <f t="shared" si="15"/>
        <v>39422</v>
      </c>
      <c r="J38" s="128">
        <f t="shared" si="15"/>
        <v>1296</v>
      </c>
      <c r="K38" s="127">
        <f t="shared" si="15"/>
        <v>-3840</v>
      </c>
      <c r="L38" s="128">
        <f t="shared" si="15"/>
        <v>816</v>
      </c>
      <c r="M38" s="129">
        <f t="shared" si="15"/>
        <v>15358</v>
      </c>
      <c r="N38" s="128">
        <f t="shared" si="15"/>
        <v>6882</v>
      </c>
      <c r="O38" s="127">
        <f t="shared" si="15"/>
        <v>403</v>
      </c>
      <c r="P38" s="128">
        <f t="shared" si="15"/>
        <v>11</v>
      </c>
      <c r="Q38" s="127">
        <f t="shared" si="15"/>
        <v>757</v>
      </c>
      <c r="R38" s="128">
        <f t="shared" si="15"/>
        <v>-153</v>
      </c>
      <c r="S38" s="127">
        <f t="shared" si="15"/>
        <v>-96</v>
      </c>
      <c r="T38" s="128">
        <f t="shared" si="15"/>
        <v>10091</v>
      </c>
      <c r="U38" s="127">
        <f t="shared" si="15"/>
        <v>91</v>
      </c>
      <c r="V38" s="130">
        <f t="shared" si="15"/>
        <v>71732</v>
      </c>
      <c r="W38" s="129">
        <f t="shared" si="15"/>
        <v>7974</v>
      </c>
      <c r="X38" s="128">
        <f t="shared" si="15"/>
        <v>-1441</v>
      </c>
      <c r="Y38" s="129">
        <f t="shared" si="15"/>
        <v>4235</v>
      </c>
      <c r="Z38" s="128">
        <f t="shared" si="15"/>
        <v>801</v>
      </c>
      <c r="AA38" s="129">
        <f t="shared" si="15"/>
        <v>2089</v>
      </c>
      <c r="AB38" s="128">
        <f t="shared" si="15"/>
        <v>182</v>
      </c>
      <c r="AC38" s="129">
        <f t="shared" si="15"/>
        <v>205126</v>
      </c>
      <c r="AD38" s="128">
        <f t="shared" si="15"/>
        <v>1851</v>
      </c>
      <c r="AE38" s="129">
        <f t="shared" si="15"/>
        <v>11090</v>
      </c>
      <c r="AF38" s="128">
        <f t="shared" si="15"/>
        <v>681</v>
      </c>
      <c r="AG38" s="129">
        <f t="shared" si="15"/>
        <v>-19700</v>
      </c>
      <c r="AH38" s="130">
        <f t="shared" si="15"/>
        <v>24995</v>
      </c>
      <c r="AI38" s="127">
        <f t="shared" si="15"/>
        <v>375</v>
      </c>
      <c r="AJ38" s="128">
        <f t="shared" si="15"/>
        <v>6847</v>
      </c>
      <c r="AK38" s="127">
        <f t="shared" si="15"/>
        <v>5076</v>
      </c>
      <c r="AL38" s="128">
        <f t="shared" si="15"/>
        <v>15783</v>
      </c>
      <c r="AM38" s="127">
        <f t="shared" si="15"/>
        <v>3703</v>
      </c>
      <c r="AN38" s="128">
        <f t="shared" si="15"/>
        <v>8035</v>
      </c>
      <c r="AO38" s="129">
        <f t="shared" si="15"/>
        <v>11435</v>
      </c>
      <c r="AP38" s="128">
        <f t="shared" si="15"/>
        <v>8550</v>
      </c>
      <c r="AQ38" s="127">
        <f t="shared" si="15"/>
        <v>2788</v>
      </c>
      <c r="AR38" s="128">
        <f t="shared" si="15"/>
        <v>9212</v>
      </c>
      <c r="AS38" s="127">
        <f t="shared" si="15"/>
        <v>11953</v>
      </c>
      <c r="AT38" s="128">
        <f t="shared" si="15"/>
        <v>-3682</v>
      </c>
      <c r="AU38" s="127">
        <f t="shared" si="15"/>
        <v>-8227</v>
      </c>
      <c r="AV38" s="128">
        <f t="shared" si="15"/>
        <v>8559</v>
      </c>
      <c r="AW38" s="127">
        <f t="shared" si="15"/>
        <v>24079</v>
      </c>
      <c r="AX38" s="128">
        <f t="shared" si="15"/>
        <v>993</v>
      </c>
      <c r="AY38" s="127">
        <f t="shared" si="15"/>
        <v>6016</v>
      </c>
      <c r="AZ38" s="128">
        <f t="shared" si="15"/>
        <v>7276</v>
      </c>
      <c r="BA38" s="127">
        <f t="shared" si="15"/>
        <v>92</v>
      </c>
      <c r="BB38" s="131">
        <f t="shared" si="15"/>
        <v>571</v>
      </c>
      <c r="BC38" s="125">
        <f t="shared" si="15"/>
        <v>566872</v>
      </c>
    </row>
    <row r="39" spans="1:55" ht="12.75">
      <c r="A39" s="178"/>
      <c r="B39" s="66" t="s">
        <v>115</v>
      </c>
      <c r="C39" s="100">
        <f>C36+C30</f>
        <v>654332</v>
      </c>
      <c r="D39" s="101">
        <f aca="true" t="shared" si="16" ref="D39:BC39">D36+D30</f>
        <v>76947</v>
      </c>
      <c r="E39" s="102">
        <f t="shared" si="16"/>
        <v>18940</v>
      </c>
      <c r="F39" s="103">
        <f t="shared" si="16"/>
        <v>107471</v>
      </c>
      <c r="G39" s="102">
        <f t="shared" si="16"/>
        <v>6268</v>
      </c>
      <c r="H39" s="103">
        <f t="shared" si="16"/>
        <v>54032</v>
      </c>
      <c r="I39" s="104">
        <f t="shared" si="16"/>
        <v>314673</v>
      </c>
      <c r="J39" s="103">
        <f t="shared" si="16"/>
        <v>41043</v>
      </c>
      <c r="K39" s="102">
        <f t="shared" si="16"/>
        <v>21672</v>
      </c>
      <c r="L39" s="103">
        <f t="shared" si="16"/>
        <v>4170</v>
      </c>
      <c r="M39" s="105">
        <f t="shared" si="16"/>
        <v>415240</v>
      </c>
      <c r="N39" s="103">
        <f t="shared" si="16"/>
        <v>27059</v>
      </c>
      <c r="O39" s="102">
        <f t="shared" si="16"/>
        <v>5448</v>
      </c>
      <c r="P39" s="103">
        <f t="shared" si="16"/>
        <v>11171</v>
      </c>
      <c r="Q39" s="102">
        <f t="shared" si="16"/>
        <v>4764</v>
      </c>
      <c r="R39" s="103">
        <f t="shared" si="16"/>
        <v>4767</v>
      </c>
      <c r="S39" s="102">
        <f t="shared" si="16"/>
        <v>515</v>
      </c>
      <c r="T39" s="103">
        <f t="shared" si="16"/>
        <v>84417</v>
      </c>
      <c r="U39" s="102">
        <f t="shared" si="16"/>
        <v>1606</v>
      </c>
      <c r="V39" s="106">
        <f t="shared" si="16"/>
        <v>682644</v>
      </c>
      <c r="W39" s="105">
        <f t="shared" si="16"/>
        <v>125706</v>
      </c>
      <c r="X39" s="103">
        <f t="shared" si="16"/>
        <v>83275</v>
      </c>
      <c r="Y39" s="105">
        <f t="shared" si="16"/>
        <v>141761</v>
      </c>
      <c r="Z39" s="103">
        <f t="shared" si="16"/>
        <v>27717</v>
      </c>
      <c r="AA39" s="105">
        <f t="shared" si="16"/>
        <v>87921</v>
      </c>
      <c r="AB39" s="103">
        <f t="shared" si="16"/>
        <v>50139</v>
      </c>
      <c r="AC39" s="105">
        <f t="shared" si="16"/>
        <v>801591</v>
      </c>
      <c r="AD39" s="103">
        <f t="shared" si="16"/>
        <v>60775</v>
      </c>
      <c r="AE39" s="105">
        <f t="shared" si="16"/>
        <v>129644</v>
      </c>
      <c r="AF39" s="103">
        <f t="shared" si="16"/>
        <v>15032</v>
      </c>
      <c r="AG39" s="105">
        <f t="shared" si="16"/>
        <v>332457</v>
      </c>
      <c r="AH39" s="106">
        <f t="shared" si="16"/>
        <v>239740</v>
      </c>
      <c r="AI39" s="102">
        <f t="shared" si="16"/>
        <v>83317</v>
      </c>
      <c r="AJ39" s="103">
        <f t="shared" si="16"/>
        <v>64959</v>
      </c>
      <c r="AK39" s="102">
        <f t="shared" si="16"/>
        <v>49300</v>
      </c>
      <c r="AL39" s="103">
        <f t="shared" si="16"/>
        <v>93448</v>
      </c>
      <c r="AM39" s="102">
        <f t="shared" si="16"/>
        <v>135138</v>
      </c>
      <c r="AN39" s="103">
        <f t="shared" si="16"/>
        <v>53730</v>
      </c>
      <c r="AO39" s="105">
        <f t="shared" si="16"/>
        <v>302257</v>
      </c>
      <c r="AP39" s="103">
        <f t="shared" si="16"/>
        <v>48163</v>
      </c>
      <c r="AQ39" s="102">
        <f t="shared" si="16"/>
        <v>16934</v>
      </c>
      <c r="AR39" s="103">
        <f t="shared" si="16"/>
        <v>46352</v>
      </c>
      <c r="AS39" s="102">
        <f t="shared" si="16"/>
        <v>54667</v>
      </c>
      <c r="AT39" s="103">
        <f t="shared" si="16"/>
        <v>77906</v>
      </c>
      <c r="AU39" s="102">
        <f t="shared" si="16"/>
        <v>75955</v>
      </c>
      <c r="AV39" s="103">
        <f t="shared" si="16"/>
        <v>42819</v>
      </c>
      <c r="AW39" s="102">
        <f t="shared" si="16"/>
        <v>136118</v>
      </c>
      <c r="AX39" s="103">
        <f t="shared" si="16"/>
        <v>5340</v>
      </c>
      <c r="AY39" s="102">
        <f t="shared" si="16"/>
        <v>21941</v>
      </c>
      <c r="AZ39" s="103">
        <f t="shared" si="16"/>
        <v>57342</v>
      </c>
      <c r="BA39" s="102">
        <f t="shared" si="16"/>
        <v>5881</v>
      </c>
      <c r="BB39" s="107">
        <f t="shared" si="16"/>
        <v>5851</v>
      </c>
      <c r="BC39" s="100">
        <f t="shared" si="16"/>
        <v>6010355</v>
      </c>
    </row>
    <row r="40" spans="1:55" ht="12.75">
      <c r="A40" s="178"/>
      <c r="B40" s="138" t="s">
        <v>116</v>
      </c>
      <c r="C40" s="87">
        <f>C39/C13*100</f>
        <v>121.18583326696806</v>
      </c>
      <c r="D40" s="108">
        <f aca="true" t="shared" si="17" ref="D40:P40">D39/D13*100</f>
        <v>107.19091732256044</v>
      </c>
      <c r="E40" s="89">
        <f t="shared" si="17"/>
        <v>123.34744382937156</v>
      </c>
      <c r="F40" s="88">
        <f t="shared" si="17"/>
        <v>89.17497116589361</v>
      </c>
      <c r="G40" s="89">
        <f t="shared" si="17"/>
        <v>102.77094605673061</v>
      </c>
      <c r="H40" s="88">
        <f t="shared" si="17"/>
        <v>121.32752503705035</v>
      </c>
      <c r="I40" s="90">
        <f t="shared" si="17"/>
        <v>124.4937925795808</v>
      </c>
      <c r="J40" s="88">
        <f t="shared" si="17"/>
        <v>114.72857382456532</v>
      </c>
      <c r="K40" s="89">
        <f t="shared" si="17"/>
        <v>66.05907275886244</v>
      </c>
      <c r="L40" s="88">
        <f t="shared" si="17"/>
        <v>117.06906232453677</v>
      </c>
      <c r="M40" s="90">
        <f t="shared" si="17"/>
        <v>95.9888301216851</v>
      </c>
      <c r="N40" s="88">
        <f t="shared" si="17"/>
        <v>135.5118189102564</v>
      </c>
      <c r="O40" s="89">
        <f t="shared" si="17"/>
        <v>119.55233706385779</v>
      </c>
      <c r="P40" s="88">
        <f t="shared" si="17"/>
        <v>83.46533173939031</v>
      </c>
      <c r="Q40" s="89">
        <f aca="true" t="shared" si="18" ref="Q40:BC40">Q39/Q13*100</f>
        <v>127.41374699117412</v>
      </c>
      <c r="R40" s="88">
        <f t="shared" si="18"/>
        <v>96.98880976602237</v>
      </c>
      <c r="S40" s="89">
        <f t="shared" si="18"/>
        <v>90.19264448336253</v>
      </c>
      <c r="T40" s="88">
        <f t="shared" si="18"/>
        <v>119.03969540999788</v>
      </c>
      <c r="U40" s="89">
        <f t="shared" si="18"/>
        <v>110.07539410555174</v>
      </c>
      <c r="V40" s="91">
        <f t="shared" si="18"/>
        <v>107.37245427606123</v>
      </c>
      <c r="W40" s="90">
        <f t="shared" si="18"/>
        <v>112.76002188713773</v>
      </c>
      <c r="X40" s="88">
        <f t="shared" si="18"/>
        <v>83.44104768489294</v>
      </c>
      <c r="Y40" s="90">
        <f t="shared" si="18"/>
        <v>106.15382311315456</v>
      </c>
      <c r="Z40" s="88">
        <f t="shared" si="18"/>
        <v>91.27342180656633</v>
      </c>
      <c r="AA40" s="90">
        <f t="shared" si="18"/>
        <v>102.4648625970212</v>
      </c>
      <c r="AB40" s="88">
        <f t="shared" si="18"/>
        <v>109.53598112465592</v>
      </c>
      <c r="AC40" s="90">
        <f t="shared" si="18"/>
        <v>166.793802591825</v>
      </c>
      <c r="AD40" s="88">
        <f t="shared" si="18"/>
        <v>88.0873699162246</v>
      </c>
      <c r="AE40" s="90">
        <f t="shared" si="18"/>
        <v>122.38532629730673</v>
      </c>
      <c r="AF40" s="88">
        <f t="shared" si="18"/>
        <v>105.66568255307185</v>
      </c>
      <c r="AG40" s="90">
        <f t="shared" si="18"/>
        <v>90.31163581638695</v>
      </c>
      <c r="AH40" s="91">
        <f t="shared" si="18"/>
        <v>109.32854198208715</v>
      </c>
      <c r="AI40" s="89">
        <f t="shared" si="18"/>
        <v>95.88790424674876</v>
      </c>
      <c r="AJ40" s="88">
        <f t="shared" si="18"/>
        <v>104.30154142581888</v>
      </c>
      <c r="AK40" s="89">
        <f t="shared" si="18"/>
        <v>121.85777492152161</v>
      </c>
      <c r="AL40" s="88">
        <f t="shared" si="18"/>
        <v>141.48283849869037</v>
      </c>
      <c r="AM40" s="89">
        <f t="shared" si="18"/>
        <v>100.25222926156174</v>
      </c>
      <c r="AN40" s="88">
        <f t="shared" si="18"/>
        <v>122.28594838181073</v>
      </c>
      <c r="AO40" s="90">
        <f t="shared" si="18"/>
        <v>106.1172687153525</v>
      </c>
      <c r="AP40" s="88">
        <f t="shared" si="18"/>
        <v>126.52498292439446</v>
      </c>
      <c r="AQ40" s="89">
        <f t="shared" si="18"/>
        <v>122.01167231068521</v>
      </c>
      <c r="AR40" s="88">
        <f t="shared" si="18"/>
        <v>132.0344100723523</v>
      </c>
      <c r="AS40" s="89">
        <f t="shared" si="18"/>
        <v>141.45577808828858</v>
      </c>
      <c r="AT40" s="88">
        <f t="shared" si="18"/>
        <v>79.72043714952315</v>
      </c>
      <c r="AU40" s="89">
        <f t="shared" si="18"/>
        <v>85.42716393737628</v>
      </c>
      <c r="AV40" s="88">
        <f t="shared" si="18"/>
        <v>138.4966199825339</v>
      </c>
      <c r="AW40" s="89">
        <f t="shared" si="18"/>
        <v>126.66263434606617</v>
      </c>
      <c r="AX40" s="88">
        <f t="shared" si="18"/>
        <v>129.64311726147125</v>
      </c>
      <c r="AY40" s="89">
        <f t="shared" si="18"/>
        <v>134.68172610643913</v>
      </c>
      <c r="AZ40" s="88">
        <f t="shared" si="18"/>
        <v>116.83136040422974</v>
      </c>
      <c r="BA40" s="89">
        <f t="shared" si="18"/>
        <v>96.4730971128609</v>
      </c>
      <c r="BB40" s="109">
        <f t="shared" si="18"/>
        <v>112.36796619934704</v>
      </c>
      <c r="BC40" s="87">
        <f t="shared" si="18"/>
        <v>112.85612595126369</v>
      </c>
    </row>
    <row r="41" spans="1:55" ht="13.5" thickBot="1">
      <c r="A41" s="178"/>
      <c r="B41" s="63" t="s">
        <v>114</v>
      </c>
      <c r="C41" s="110">
        <f>C39-C13</f>
        <v>114391</v>
      </c>
      <c r="D41" s="111">
        <f aca="true" t="shared" si="19" ref="D41:BC41">D39-D13</f>
        <v>5162</v>
      </c>
      <c r="E41" s="112">
        <f t="shared" si="19"/>
        <v>3585</v>
      </c>
      <c r="F41" s="113">
        <f t="shared" si="19"/>
        <v>-13046</v>
      </c>
      <c r="G41" s="112">
        <f t="shared" si="19"/>
        <v>169</v>
      </c>
      <c r="H41" s="113">
        <f t="shared" si="19"/>
        <v>9498</v>
      </c>
      <c r="I41" s="114">
        <f t="shared" si="19"/>
        <v>61911</v>
      </c>
      <c r="J41" s="113">
        <f t="shared" si="19"/>
        <v>5269</v>
      </c>
      <c r="K41" s="112">
        <f t="shared" si="19"/>
        <v>-11135</v>
      </c>
      <c r="L41" s="113">
        <f t="shared" si="19"/>
        <v>608</v>
      </c>
      <c r="M41" s="114">
        <f t="shared" si="19"/>
        <v>-17352</v>
      </c>
      <c r="N41" s="113">
        <f t="shared" si="19"/>
        <v>7091</v>
      </c>
      <c r="O41" s="112">
        <f t="shared" si="19"/>
        <v>891</v>
      </c>
      <c r="P41" s="113">
        <f t="shared" si="19"/>
        <v>-2213</v>
      </c>
      <c r="Q41" s="112">
        <f t="shared" si="19"/>
        <v>1025</v>
      </c>
      <c r="R41" s="113">
        <f t="shared" si="19"/>
        <v>-148</v>
      </c>
      <c r="S41" s="112">
        <f t="shared" si="19"/>
        <v>-56</v>
      </c>
      <c r="T41" s="113">
        <f t="shared" si="19"/>
        <v>13502</v>
      </c>
      <c r="U41" s="112">
        <f t="shared" si="19"/>
        <v>147</v>
      </c>
      <c r="V41" s="115">
        <f t="shared" si="19"/>
        <v>46872</v>
      </c>
      <c r="W41" s="114">
        <f t="shared" si="19"/>
        <v>14225</v>
      </c>
      <c r="X41" s="113">
        <f t="shared" si="19"/>
        <v>-16526</v>
      </c>
      <c r="Y41" s="114">
        <f t="shared" si="19"/>
        <v>8218</v>
      </c>
      <c r="Z41" s="113">
        <f>Z39-Z13</f>
        <v>-2650</v>
      </c>
      <c r="AA41" s="114">
        <f t="shared" si="19"/>
        <v>2115</v>
      </c>
      <c r="AB41" s="113">
        <f t="shared" si="19"/>
        <v>4365</v>
      </c>
      <c r="AC41" s="114">
        <f t="shared" si="19"/>
        <v>321003</v>
      </c>
      <c r="AD41" s="113">
        <f t="shared" si="19"/>
        <v>-8219</v>
      </c>
      <c r="AE41" s="114">
        <f t="shared" si="19"/>
        <v>23713</v>
      </c>
      <c r="AF41" s="113">
        <f t="shared" si="19"/>
        <v>806</v>
      </c>
      <c r="AG41" s="114">
        <f t="shared" si="19"/>
        <v>-35665</v>
      </c>
      <c r="AH41" s="115">
        <f t="shared" si="19"/>
        <v>20456</v>
      </c>
      <c r="AI41" s="112">
        <f t="shared" si="19"/>
        <v>-3573</v>
      </c>
      <c r="AJ41" s="113">
        <f t="shared" si="19"/>
        <v>2679</v>
      </c>
      <c r="AK41" s="112">
        <f t="shared" si="19"/>
        <v>8843</v>
      </c>
      <c r="AL41" s="113">
        <f t="shared" si="19"/>
        <v>27399</v>
      </c>
      <c r="AM41" s="112">
        <f t="shared" si="19"/>
        <v>340</v>
      </c>
      <c r="AN41" s="113">
        <f t="shared" si="19"/>
        <v>9792</v>
      </c>
      <c r="AO41" s="114">
        <f t="shared" si="19"/>
        <v>17424</v>
      </c>
      <c r="AP41" s="113">
        <f t="shared" si="19"/>
        <v>10097</v>
      </c>
      <c r="AQ41" s="112">
        <f t="shared" si="19"/>
        <v>3055</v>
      </c>
      <c r="AR41" s="113">
        <f t="shared" si="19"/>
        <v>11246</v>
      </c>
      <c r="AS41" s="112">
        <f t="shared" si="19"/>
        <v>16021</v>
      </c>
      <c r="AT41" s="113">
        <f t="shared" si="19"/>
        <v>-19818</v>
      </c>
      <c r="AU41" s="112">
        <f t="shared" si="19"/>
        <v>-12957</v>
      </c>
      <c r="AV41" s="113">
        <f t="shared" si="19"/>
        <v>11902</v>
      </c>
      <c r="AW41" s="112">
        <f>AW39-AW13</f>
        <v>28653</v>
      </c>
      <c r="AX41" s="113">
        <f t="shared" si="19"/>
        <v>1221</v>
      </c>
      <c r="AY41" s="112">
        <f t="shared" si="19"/>
        <v>5650</v>
      </c>
      <c r="AZ41" s="113">
        <f t="shared" si="19"/>
        <v>8261</v>
      </c>
      <c r="BA41" s="112">
        <f t="shared" si="19"/>
        <v>-215</v>
      </c>
      <c r="BB41" s="116">
        <f t="shared" si="19"/>
        <v>644</v>
      </c>
      <c r="BC41" s="110">
        <f t="shared" si="19"/>
        <v>684676</v>
      </c>
    </row>
    <row r="43" spans="3:55" ht="12.75">
      <c r="C43" s="17"/>
      <c r="D43" s="17"/>
      <c r="F43" s="17"/>
      <c r="H43" s="17"/>
      <c r="I43" s="17"/>
      <c r="J43" s="17"/>
      <c r="K43" s="17"/>
      <c r="M43" s="17"/>
      <c r="T43" s="17"/>
      <c r="V43" s="17"/>
      <c r="W43" s="17"/>
      <c r="X43" s="17"/>
      <c r="Y43" s="17"/>
      <c r="AA43" s="17"/>
      <c r="AB43" s="17"/>
      <c r="AC43" s="17"/>
      <c r="AD43" s="17"/>
      <c r="AE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R43" s="17"/>
      <c r="AS43" s="17"/>
      <c r="AT43" s="17"/>
      <c r="AU43" s="17"/>
      <c r="AV43" s="17"/>
      <c r="AW43" s="17"/>
      <c r="AZ43" s="17"/>
      <c r="BC43" s="17"/>
    </row>
    <row r="44" spans="3:55" ht="12.75">
      <c r="C44" s="17"/>
      <c r="D44" s="17"/>
      <c r="F44" s="17"/>
      <c r="H44" s="17"/>
      <c r="I44" s="17"/>
      <c r="K44" s="17"/>
      <c r="M44" s="17"/>
      <c r="T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G44" s="17"/>
      <c r="AH44" s="17"/>
      <c r="AI44" s="17"/>
      <c r="AJ44" s="17"/>
      <c r="AK44" s="17"/>
      <c r="AL44" s="17"/>
      <c r="AM44" s="17"/>
      <c r="AO44" s="17"/>
      <c r="AP44" s="17"/>
      <c r="AR44" s="17"/>
      <c r="AS44" s="17"/>
      <c r="AT44" s="17"/>
      <c r="AU44" s="17"/>
      <c r="AV44" s="17"/>
      <c r="AW44" s="17"/>
      <c r="AZ44" s="17"/>
      <c r="BC44" s="17"/>
    </row>
    <row r="45" spans="3:55" ht="12.75">
      <c r="C45" s="17"/>
      <c r="D45" s="17"/>
      <c r="E45" s="17"/>
      <c r="F45" s="17"/>
      <c r="H45" s="17"/>
      <c r="I45" s="17"/>
      <c r="J45" s="17"/>
      <c r="K45" s="17"/>
      <c r="M45" s="17"/>
      <c r="N45" s="17"/>
      <c r="P45" s="17"/>
      <c r="T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R45" s="17"/>
      <c r="AS45" s="17"/>
      <c r="AT45" s="17"/>
      <c r="AU45" s="17"/>
      <c r="AV45" s="17"/>
      <c r="AW45" s="17"/>
      <c r="AY45" s="17"/>
      <c r="AZ45" s="17"/>
      <c r="BC45" s="17"/>
    </row>
    <row r="46" spans="3:55" ht="12.75">
      <c r="C46" s="17"/>
      <c r="D46" s="17"/>
      <c r="E46" s="17"/>
      <c r="F46" s="17"/>
      <c r="G46" s="17"/>
      <c r="H46" s="17"/>
      <c r="I46" s="17"/>
      <c r="J46" s="17"/>
      <c r="K46" s="17"/>
      <c r="M46" s="17"/>
      <c r="N46" s="17"/>
      <c r="P46" s="17"/>
      <c r="T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Y46" s="17"/>
      <c r="AZ46" s="17"/>
      <c r="BC46" s="17"/>
    </row>
    <row r="47" spans="3:55" ht="12.75">
      <c r="C47" s="17"/>
      <c r="D47" s="17"/>
      <c r="E47" s="17"/>
      <c r="F47" s="17"/>
      <c r="H47" s="17"/>
      <c r="I47" s="17"/>
      <c r="J47" s="17"/>
      <c r="K47" s="17"/>
      <c r="M47" s="17"/>
      <c r="N47" s="17"/>
      <c r="P47" s="17"/>
      <c r="T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Z47" s="17"/>
      <c r="BB47" s="17"/>
      <c r="BC47" s="17"/>
    </row>
    <row r="48" spans="3:55" ht="12.75">
      <c r="C48" s="17"/>
      <c r="D48" s="17"/>
      <c r="E48" s="17"/>
      <c r="F48" s="17"/>
      <c r="H48" s="17"/>
      <c r="I48" s="17"/>
      <c r="J48" s="17"/>
      <c r="K48" s="17"/>
      <c r="M48" s="17"/>
      <c r="N48" s="17"/>
      <c r="P48" s="17"/>
      <c r="T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Y48" s="17"/>
      <c r="AZ48" s="17"/>
      <c r="BC48" s="17"/>
    </row>
    <row r="49" spans="3:55" ht="12.75">
      <c r="C49" s="17"/>
      <c r="D49" s="17"/>
      <c r="E49" s="17"/>
      <c r="F49" s="17"/>
      <c r="H49" s="17"/>
      <c r="I49" s="17"/>
      <c r="J49" s="17"/>
      <c r="K49" s="17"/>
      <c r="M49" s="17"/>
      <c r="P49" s="17"/>
      <c r="T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Y49" s="17"/>
      <c r="AZ49" s="17"/>
      <c r="BC49" s="17"/>
    </row>
    <row r="50" spans="3:55" ht="12.75">
      <c r="C50" s="17"/>
      <c r="D50" s="17"/>
      <c r="E50" s="17"/>
      <c r="F50" s="17"/>
      <c r="G50" s="17"/>
      <c r="H50" s="17"/>
      <c r="I50" s="17"/>
      <c r="J50" s="17"/>
      <c r="K50" s="17"/>
      <c r="M50" s="17"/>
      <c r="N50" s="17"/>
      <c r="P50" s="17"/>
      <c r="Q50" s="17"/>
      <c r="R50" s="17"/>
      <c r="T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</row>
    <row r="51" spans="3:55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T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</row>
    <row r="52" spans="3:55" ht="12.75">
      <c r="C52" s="17"/>
      <c r="D52" s="17"/>
      <c r="E52" s="17"/>
      <c r="F52" s="17"/>
      <c r="H52" s="17"/>
      <c r="I52" s="17"/>
      <c r="K52" s="17"/>
      <c r="M52" s="17"/>
      <c r="O52" s="17"/>
      <c r="P52" s="17"/>
      <c r="T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Y52" s="17"/>
      <c r="AZ52" s="17"/>
      <c r="BA52" s="17"/>
      <c r="BC52" s="17"/>
    </row>
    <row r="53" spans="3:55" ht="12.75">
      <c r="C53" s="17"/>
      <c r="D53" s="17"/>
      <c r="E53" s="17"/>
      <c r="F53" s="17"/>
      <c r="H53" s="17"/>
      <c r="I53" s="17"/>
      <c r="J53" s="17"/>
      <c r="K53" s="17"/>
      <c r="M53" s="17"/>
      <c r="O53" s="17"/>
      <c r="P53" s="17"/>
      <c r="T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Y53" s="17"/>
      <c r="AZ53" s="17"/>
      <c r="BC53" s="17"/>
    </row>
    <row r="54" spans="3:55" ht="12.75">
      <c r="C54" s="17"/>
      <c r="D54" s="17"/>
      <c r="E54" s="17"/>
      <c r="F54" s="17"/>
      <c r="H54" s="17"/>
      <c r="I54" s="17"/>
      <c r="J54" s="17"/>
      <c r="K54" s="17"/>
      <c r="M54" s="17"/>
      <c r="N54" s="17"/>
      <c r="P54" s="17"/>
      <c r="T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Y54" s="17"/>
      <c r="AZ54" s="17"/>
      <c r="BC54" s="17"/>
    </row>
    <row r="55" spans="3:55" ht="12.75">
      <c r="C55" s="17"/>
      <c r="D55" s="17"/>
      <c r="E55" s="17"/>
      <c r="F55" s="17"/>
      <c r="G55" s="17"/>
      <c r="H55" s="17"/>
      <c r="I55" s="17"/>
      <c r="J55" s="17"/>
      <c r="K55" s="17"/>
      <c r="M55" s="17"/>
      <c r="N55" s="17"/>
      <c r="O55" s="17"/>
      <c r="P55" s="17"/>
      <c r="Q55" s="17"/>
      <c r="R55" s="17"/>
      <c r="T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</row>
    <row r="56" spans="3:55" ht="12.7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3:55" ht="12.75">
      <c r="C57" s="17"/>
      <c r="D57" s="17"/>
      <c r="E57" s="17"/>
      <c r="F57" s="17"/>
      <c r="H57" s="17"/>
      <c r="I57" s="17"/>
      <c r="J57" s="17"/>
      <c r="K57" s="17"/>
      <c r="M57" s="17"/>
      <c r="N57" s="17"/>
      <c r="P57" s="17"/>
      <c r="T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Y57" s="17"/>
      <c r="AZ57" s="17"/>
      <c r="BC57" s="17"/>
    </row>
    <row r="58" spans="3:55" ht="12.75">
      <c r="C58" s="17"/>
      <c r="D58" s="17"/>
      <c r="E58" s="17"/>
      <c r="F58" s="17"/>
      <c r="H58" s="17"/>
      <c r="I58" s="17"/>
      <c r="J58" s="17"/>
      <c r="K58" s="17"/>
      <c r="M58" s="17"/>
      <c r="N58" s="17"/>
      <c r="T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R58" s="17"/>
      <c r="AS58" s="17"/>
      <c r="AT58" s="17"/>
      <c r="AU58" s="17"/>
      <c r="AV58" s="17"/>
      <c r="AW58" s="17"/>
      <c r="AY58" s="17"/>
      <c r="AZ58" s="17"/>
      <c r="BC58" s="17"/>
    </row>
    <row r="59" spans="3:55" ht="12.75">
      <c r="C59" s="17"/>
      <c r="D59" s="17"/>
      <c r="E59" s="17"/>
      <c r="F59" s="17"/>
      <c r="H59" s="17"/>
      <c r="I59" s="17"/>
      <c r="J59" s="17"/>
      <c r="K59" s="17"/>
      <c r="M59" s="17"/>
      <c r="N59" s="17"/>
      <c r="P59" s="17"/>
      <c r="T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R59" s="17"/>
      <c r="AS59" s="17"/>
      <c r="AT59" s="17"/>
      <c r="AU59" s="17"/>
      <c r="AV59" s="17"/>
      <c r="AW59" s="17"/>
      <c r="AY59" s="17"/>
      <c r="AZ59" s="17"/>
      <c r="BC59" s="17"/>
    </row>
    <row r="60" spans="3:55" ht="12.75">
      <c r="C60" s="17"/>
      <c r="D60" s="17"/>
      <c r="E60" s="17"/>
      <c r="F60" s="17"/>
      <c r="G60" s="17"/>
      <c r="H60" s="17"/>
      <c r="I60" s="17"/>
      <c r="J60" s="17"/>
      <c r="K60" s="17"/>
      <c r="M60" s="17"/>
      <c r="N60" s="17"/>
      <c r="O60" s="17"/>
      <c r="P60" s="17"/>
      <c r="Q60" s="17"/>
      <c r="R60" s="17"/>
      <c r="T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3:55" ht="12.7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</row>
    <row r="62" spans="3:55" ht="12.75">
      <c r="C62" s="17"/>
      <c r="D62" s="17"/>
      <c r="F62" s="17"/>
      <c r="I62" s="17"/>
      <c r="J62" s="17"/>
      <c r="K62" s="17"/>
      <c r="M62" s="17"/>
      <c r="T62" s="17"/>
      <c r="V62" s="17"/>
      <c r="W62" s="17"/>
      <c r="X62" s="17"/>
      <c r="Y62" s="17"/>
      <c r="AA62" s="17"/>
      <c r="AB62" s="17"/>
      <c r="AC62" s="17"/>
      <c r="AD62" s="17"/>
      <c r="AE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R62" s="17"/>
      <c r="AS62" s="17"/>
      <c r="AT62" s="17"/>
      <c r="AU62" s="17"/>
      <c r="AV62" s="17"/>
      <c r="AW62" s="17"/>
      <c r="AZ62" s="17"/>
      <c r="BC62" s="17"/>
    </row>
    <row r="63" spans="3:55" ht="12.75">
      <c r="C63" s="17"/>
      <c r="D63" s="17"/>
      <c r="F63" s="17"/>
      <c r="H63" s="17"/>
      <c r="I63" s="17"/>
      <c r="J63" s="17"/>
      <c r="K63" s="17"/>
      <c r="M63" s="17"/>
      <c r="T63" s="17"/>
      <c r="V63" s="17"/>
      <c r="W63" s="17"/>
      <c r="X63" s="17"/>
      <c r="Y63" s="17"/>
      <c r="AA63" s="17"/>
      <c r="AB63" s="17"/>
      <c r="AC63" s="17"/>
      <c r="AD63" s="17"/>
      <c r="AE63" s="17"/>
      <c r="AG63" s="17"/>
      <c r="AH63" s="17"/>
      <c r="AI63" s="17"/>
      <c r="AJ63" s="17"/>
      <c r="AK63" s="17"/>
      <c r="AL63" s="17"/>
      <c r="AM63" s="17"/>
      <c r="AO63" s="17"/>
      <c r="AP63" s="17"/>
      <c r="AR63" s="17"/>
      <c r="AS63" s="17"/>
      <c r="AT63" s="17"/>
      <c r="AU63" s="17"/>
      <c r="AV63" s="17"/>
      <c r="AW63" s="17"/>
      <c r="AY63" s="17"/>
      <c r="AZ63" s="17"/>
      <c r="BC63" s="17"/>
    </row>
    <row r="64" spans="3:55" ht="12.75">
      <c r="C64" s="17"/>
      <c r="D64" s="17"/>
      <c r="E64" s="17"/>
      <c r="F64" s="17"/>
      <c r="H64" s="17"/>
      <c r="I64" s="17"/>
      <c r="J64" s="17"/>
      <c r="K64" s="17"/>
      <c r="M64" s="17"/>
      <c r="N64" s="17"/>
      <c r="T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R64" s="17"/>
      <c r="AS64" s="17"/>
      <c r="AT64" s="17"/>
      <c r="AU64" s="17"/>
      <c r="AV64" s="17"/>
      <c r="AW64" s="17"/>
      <c r="AY64" s="17"/>
      <c r="AZ64" s="17"/>
      <c r="BC64" s="17"/>
    </row>
    <row r="65" spans="3:55" ht="12.75">
      <c r="C65" s="17"/>
      <c r="D65" s="17"/>
      <c r="E65" s="17"/>
      <c r="F65" s="17"/>
      <c r="G65" s="17"/>
      <c r="H65" s="17"/>
      <c r="I65" s="17"/>
      <c r="J65" s="17"/>
      <c r="K65" s="17"/>
      <c r="M65" s="17"/>
      <c r="N65" s="17"/>
      <c r="O65" s="17"/>
      <c r="P65" s="17"/>
      <c r="T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Y65" s="17"/>
      <c r="AZ65" s="17"/>
      <c r="BC65" s="17"/>
    </row>
    <row r="73" spans="3:55" ht="12.75">
      <c r="C73" s="18"/>
      <c r="D73" s="18"/>
      <c r="E73" s="18"/>
      <c r="F73" s="18"/>
      <c r="G73" s="18"/>
      <c r="H73" s="18"/>
      <c r="I73" s="18"/>
      <c r="J73" s="18"/>
      <c r="K73" s="18"/>
      <c r="M73" s="18"/>
      <c r="N73" s="18"/>
      <c r="P73" s="18"/>
      <c r="Q73" s="18"/>
      <c r="R73" s="18"/>
      <c r="T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3:55" ht="12.75">
      <c r="C74" s="17"/>
      <c r="D74" s="17"/>
      <c r="E74" s="17"/>
      <c r="F74" s="17"/>
      <c r="G74" s="17"/>
      <c r="H74" s="17"/>
      <c r="I74" s="17"/>
      <c r="J74" s="17"/>
      <c r="K74" s="17"/>
      <c r="M74" s="17"/>
      <c r="N74" s="17"/>
      <c r="O74" s="17"/>
      <c r="P74" s="17"/>
      <c r="T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Y74" s="17"/>
      <c r="AZ74" s="17"/>
      <c r="BC74" s="17"/>
    </row>
    <row r="76" spans="3:55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P76" s="18"/>
      <c r="Q76" s="18"/>
      <c r="R76" s="18"/>
      <c r="T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Y76" s="18"/>
      <c r="AZ76" s="18"/>
      <c r="BA76" s="18"/>
      <c r="BB76" s="18"/>
      <c r="BC76" s="18"/>
    </row>
    <row r="82" ht="12.75">
      <c r="C82" s="18"/>
    </row>
    <row r="83" spans="3:55" ht="12.75">
      <c r="C83" s="17"/>
      <c r="D83" s="17"/>
      <c r="E83" s="17"/>
      <c r="F83" s="17"/>
      <c r="G83" s="17"/>
      <c r="H83" s="17"/>
      <c r="I83" s="17"/>
      <c r="J83" s="17"/>
      <c r="K83" s="17"/>
      <c r="M83" s="17"/>
      <c r="N83" s="17"/>
      <c r="O83" s="17"/>
      <c r="P83" s="17"/>
      <c r="T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Y83" s="17"/>
      <c r="AZ83" s="17"/>
      <c r="BC83" s="17"/>
    </row>
    <row r="85" spans="3:55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91" spans="3:55" ht="12.75">
      <c r="C91" s="18"/>
      <c r="D91" s="18"/>
      <c r="E91" s="18"/>
      <c r="F91" s="18"/>
      <c r="G91" s="18"/>
      <c r="H91" s="18"/>
      <c r="I91" s="18"/>
      <c r="J91" s="18"/>
      <c r="K91" s="18"/>
      <c r="M91" s="18"/>
      <c r="N91" s="18"/>
      <c r="O91" s="18"/>
      <c r="P91" s="18"/>
      <c r="Q91" s="18"/>
      <c r="R91" s="18"/>
      <c r="T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3:55" ht="12.75">
      <c r="C92" s="17"/>
      <c r="D92" s="17"/>
      <c r="E92" s="17"/>
      <c r="F92" s="17"/>
      <c r="G92" s="17"/>
      <c r="H92" s="17"/>
      <c r="I92" s="17"/>
      <c r="J92" s="17"/>
      <c r="K92" s="17"/>
      <c r="M92" s="17"/>
      <c r="N92" s="17"/>
      <c r="O92" s="17"/>
      <c r="P92" s="17"/>
      <c r="T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Y92" s="17"/>
      <c r="AZ92" s="17"/>
      <c r="BC92" s="17"/>
    </row>
  </sheetData>
  <sheetProtection/>
  <mergeCells count="4">
    <mergeCell ref="A3:B3"/>
    <mergeCell ref="A4:B4"/>
    <mergeCell ref="A5:A21"/>
    <mergeCell ref="A27:A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2011-05-11T08:37:11Z</dcterms:created>
  <dcterms:modified xsi:type="dcterms:W3CDTF">2011-08-08T11:37:33Z</dcterms:modified>
  <cp:category/>
  <cp:version/>
  <cp:contentType/>
  <cp:contentStatus/>
</cp:coreProperties>
</file>