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770" windowHeight="9930" activeTab="0"/>
  </bookViews>
  <sheets>
    <sheet name="Pavouk vč.převodů" sheetId="1" r:id="rId1"/>
    <sheet name="SR 2012 vč.převodů " sheetId="2" r:id="rId2"/>
    <sheet name="ROZPOČET 1.12.2012" sheetId="3" r:id="rId3"/>
  </sheets>
  <definedNames/>
  <calcPr fullCalcOnLoad="1"/>
</workbook>
</file>

<file path=xl/sharedStrings.xml><?xml version="1.0" encoding="utf-8"?>
<sst xmlns="http://schemas.openxmlformats.org/spreadsheetml/2006/main" count="172" uniqueCount="107">
  <si>
    <t>Odd., §</t>
  </si>
  <si>
    <t>položka</t>
  </si>
  <si>
    <t>ORGANIZACE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</si>
  <si>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</si>
  <si>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</si>
  <si>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</si>
  <si>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</si>
  <si>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</si>
  <si>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</si>
  <si>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</si>
  <si>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</si>
  <si>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</si>
  <si>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</si>
  <si>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</si>
  <si>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</si>
  <si>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</si>
  <si>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</si>
  <si>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</si>
  <si>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</si>
  <si>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</si>
  <si>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</si>
  <si>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KUL - granty - jednoleté</t>
  </si>
  <si>
    <t>KUL - granty víceleté</t>
  </si>
  <si>
    <t>KUL - partnerství</t>
  </si>
  <si>
    <t>KUL - služby</t>
  </si>
  <si>
    <t>KUL - cestovní ruch</t>
  </si>
  <si>
    <t>KUL - cest.ruch - granty</t>
  </si>
  <si>
    <t>KUL - cest.ruch - partnerství</t>
  </si>
  <si>
    <t>5229, (4121)</t>
  </si>
  <si>
    <t>MČ - dotace knihovny dle rozpisu</t>
  </si>
  <si>
    <t>Církev.objekty v majetku církví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</si>
  <si>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</si>
  <si>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</si>
  <si>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</si>
  <si>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</si>
  <si>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</si>
  <si>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</si>
  <si>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</si>
  <si>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</si>
  <si>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</si>
  <si>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církev v maj. města</t>
  </si>
  <si>
    <t xml:space="preserve">     </t>
  </si>
  <si>
    <t>Karlův most</t>
  </si>
  <si>
    <t>Tělovýchova - granty</t>
  </si>
  <si>
    <t>C e l k e m  organizace :</t>
  </si>
  <si>
    <t>C e l k e m   OZV :</t>
  </si>
  <si>
    <t>Kapitola 0662 celkem :</t>
  </si>
  <si>
    <t>C e l k e m   kapitola 0647 :</t>
  </si>
  <si>
    <t>BĚŽNÉ VÝDAJE</t>
  </si>
  <si>
    <t>KAPITÁLOVÉ VÝDAJE</t>
  </si>
  <si>
    <t>Kultura</t>
  </si>
  <si>
    <t>kap.0647</t>
  </si>
  <si>
    <t>CÍRKEV</t>
  </si>
  <si>
    <t>a cest.ruch</t>
  </si>
  <si>
    <t>TJ granty</t>
  </si>
  <si>
    <t>Církev v maj.církví</t>
  </si>
  <si>
    <t>Církev v maj.města</t>
  </si>
  <si>
    <t>sekret.radní</t>
  </si>
  <si>
    <t>OSM</t>
  </si>
  <si>
    <t>pam.péče - granty</t>
  </si>
  <si>
    <t>pam.péče služby</t>
  </si>
  <si>
    <t>přísp.organizace</t>
  </si>
  <si>
    <t>záležitosti kultury</t>
  </si>
  <si>
    <t>granty KUL</t>
  </si>
  <si>
    <t>partnerství</t>
  </si>
  <si>
    <t>cestovní ruch</t>
  </si>
  <si>
    <t>(produkce se zahr.městy a služby)</t>
  </si>
  <si>
    <t>transform.org.</t>
  </si>
  <si>
    <t>1 leté</t>
  </si>
  <si>
    <t>Podpora příjezd. turistiky+ služby</t>
  </si>
  <si>
    <t>granty</t>
  </si>
  <si>
    <t>a víceleté granty</t>
  </si>
  <si>
    <t>Vypracovala : Kocourová</t>
  </si>
  <si>
    <t>knih.+plastiky MČ</t>
  </si>
  <si>
    <t>v Kč</t>
  </si>
  <si>
    <t>Kapitola 0683 - radní Novotný  - SVM</t>
  </si>
  <si>
    <t>Kap. 0680 - radní Novotný</t>
  </si>
  <si>
    <t>Kap.0661 -  SMT - JUDr.Chudomelová</t>
  </si>
  <si>
    <t>Kap. 0621 - OMI - Ing.Novotný</t>
  </si>
  <si>
    <t>Kap.- 0647 - správce radní Novotný</t>
  </si>
  <si>
    <t>Kap. 0662 - Příspěvkové organizace v působnosti OZV - Ing. Novotný</t>
  </si>
  <si>
    <t>KAPITOLA 06 - Ing.Novotný</t>
  </si>
  <si>
    <t>KAPITOLA 06  - JUDr.Chudomelová</t>
  </si>
  <si>
    <t xml:space="preserve">NEINVEST.VÝDAJE KAP.06 - CELKEM </t>
  </si>
  <si>
    <t xml:space="preserve"> Schválený rozpočet na r. 2012 - neinvestiční výdaje  </t>
  </si>
  <si>
    <t xml:space="preserve">OPP - granty </t>
  </si>
  <si>
    <t>OPP - koncepce</t>
  </si>
  <si>
    <t xml:space="preserve">národnostní menšiny  </t>
  </si>
  <si>
    <t>Pam.péče</t>
  </si>
  <si>
    <t>menšiny</t>
  </si>
  <si>
    <t>JUDr.Chudomelová</t>
  </si>
  <si>
    <t>(OMI)</t>
  </si>
  <si>
    <t xml:space="preserve"> radní Novotný, řed.Cipro</t>
  </si>
  <si>
    <t xml:space="preserve"> radní Novotný, řed.Kněžínek</t>
  </si>
  <si>
    <t xml:space="preserve"> JUDr.Chudomelová</t>
  </si>
  <si>
    <t xml:space="preserve"> radní Novotný</t>
  </si>
  <si>
    <t>PO</t>
  </si>
  <si>
    <t>OMI</t>
  </si>
  <si>
    <t>TJ</t>
  </si>
  <si>
    <t>Ohrožená zvířata</t>
  </si>
  <si>
    <t>Dne : 25.5.2012</t>
  </si>
  <si>
    <t>Limit 2012</t>
  </si>
  <si>
    <t>Převod z r.2011</t>
  </si>
  <si>
    <t>Celkem</t>
  </si>
  <si>
    <t>granty KUL celkem :</t>
  </si>
  <si>
    <t>Cest.ruch celkem :</t>
  </si>
  <si>
    <t>KUL - Podpora ohrožených druhů zvířat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</si>
</sst>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10"/>
      <color indexed="53"/>
      <name val="Arial CE"/>
      <family val="2"/>
    </font>
    <font>
      <b/>
      <sz val="16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i/>
      <sz val="10"/>
      <name val="Arial Narrow"/>
      <family val="2"/>
    </font>
    <font>
      <b/>
      <i/>
      <sz val="14"/>
      <color indexed="12"/>
      <name val="Arial Narrow"/>
      <family val="2"/>
    </font>
    <font>
      <b/>
      <sz val="2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12"/>
      <name val="Arial CE"/>
      <family val="0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7" fillId="0" borderId="10" xfId="38" applyNumberFormat="1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9" fillId="34" borderId="41" xfId="0" applyFont="1" applyFill="1" applyBorder="1" applyAlignment="1">
      <alignment/>
    </xf>
    <xf numFmtId="3" fontId="6" fillId="34" borderId="42" xfId="0" applyNumberFormat="1" applyFont="1" applyFill="1" applyBorder="1" applyAlignment="1">
      <alignment/>
    </xf>
    <xf numFmtId="0" fontId="10" fillId="35" borderId="42" xfId="0" applyFont="1" applyFill="1" applyBorder="1" applyAlignment="1">
      <alignment/>
    </xf>
    <xf numFmtId="2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4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23" fillId="0" borderId="43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3" fillId="0" borderId="18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3" fillId="0" borderId="4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0" fillId="33" borderId="46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0" fillId="33" borderId="47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9" fillId="33" borderId="47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5" fillId="33" borderId="4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165" fontId="3" fillId="36" borderId="48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65" fontId="10" fillId="33" borderId="48" xfId="0" applyNumberFormat="1" applyFont="1" applyFill="1" applyBorder="1" applyAlignment="1">
      <alignment horizontal="center"/>
    </xf>
    <xf numFmtId="3" fontId="3" fillId="33" borderId="48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3" fontId="6" fillId="33" borderId="48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3" fontId="8" fillId="35" borderId="47" xfId="0" applyNumberFormat="1" applyFont="1" applyFill="1" applyBorder="1" applyAlignment="1">
      <alignment horizontal="center"/>
    </xf>
    <xf numFmtId="3" fontId="7" fillId="35" borderId="4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8" fillId="35" borderId="48" xfId="0" applyNumberFormat="1" applyFont="1" applyFill="1" applyBorder="1" applyAlignment="1">
      <alignment horizontal="center"/>
    </xf>
    <xf numFmtId="3" fontId="3" fillId="35" borderId="48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5" fillId="37" borderId="4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5" fontId="15" fillId="35" borderId="47" xfId="0" applyNumberFormat="1" applyFont="1" applyFill="1" applyBorder="1" applyAlignment="1">
      <alignment horizontal="center"/>
    </xf>
    <xf numFmtId="3" fontId="4" fillId="35" borderId="47" xfId="0" applyNumberFormat="1" applyFont="1" applyFill="1" applyBorder="1" applyAlignment="1">
      <alignment horizontal="center"/>
    </xf>
    <xf numFmtId="3" fontId="15" fillId="35" borderId="47" xfId="0" applyNumberFormat="1" applyFont="1" applyFill="1" applyBorder="1" applyAlignment="1">
      <alignment horizontal="center"/>
    </xf>
    <xf numFmtId="3" fontId="4" fillId="35" borderId="46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3" fontId="8" fillId="37" borderId="47" xfId="0" applyNumberFormat="1" applyFont="1" applyFill="1" applyBorder="1" applyAlignment="1">
      <alignment horizontal="center"/>
    </xf>
    <xf numFmtId="49" fontId="8" fillId="35" borderId="4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3" fontId="8" fillId="37" borderId="48" xfId="0" applyNumberFormat="1" applyFont="1" applyFill="1" applyBorder="1" applyAlignment="1">
      <alignment horizontal="center"/>
    </xf>
    <xf numFmtId="3" fontId="18" fillId="35" borderId="4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15" fillId="35" borderId="46" xfId="0" applyNumberFormat="1" applyFont="1" applyFill="1" applyBorder="1" applyAlignment="1">
      <alignment horizontal="center"/>
    </xf>
    <xf numFmtId="3" fontId="14" fillId="35" borderId="46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3" fontId="27" fillId="35" borderId="47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4" fontId="3" fillId="35" borderId="47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/>
    </xf>
    <xf numFmtId="4" fontId="5" fillId="35" borderId="48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38" borderId="46" xfId="0" applyNumberFormat="1" applyFont="1" applyFill="1" applyBorder="1" applyAlignment="1">
      <alignment horizontal="center"/>
    </xf>
    <xf numFmtId="4" fontId="8" fillId="38" borderId="47" xfId="0" applyNumberFormat="1" applyFont="1" applyFill="1" applyBorder="1" applyAlignment="1">
      <alignment horizontal="center"/>
    </xf>
    <xf numFmtId="3" fontId="8" fillId="38" borderId="48" xfId="0" applyNumberFormat="1" applyFont="1" applyFill="1" applyBorder="1" applyAlignment="1">
      <alignment horizontal="center"/>
    </xf>
    <xf numFmtId="3" fontId="8" fillId="38" borderId="47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15" fillId="37" borderId="46" xfId="0" applyNumberFormat="1" applyFont="1" applyFill="1" applyBorder="1" applyAlignment="1">
      <alignment horizontal="center"/>
    </xf>
    <xf numFmtId="3" fontId="10" fillId="36" borderId="46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3" fontId="10" fillId="39" borderId="0" xfId="0" applyNumberFormat="1" applyFont="1" applyFill="1" applyBorder="1" applyAlignment="1">
      <alignment/>
    </xf>
    <xf numFmtId="3" fontId="10" fillId="40" borderId="42" xfId="0" applyNumberFormat="1" applyFont="1" applyFill="1" applyBorder="1" applyAlignment="1">
      <alignment/>
    </xf>
    <xf numFmtId="3" fontId="10" fillId="38" borderId="4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34" borderId="42" xfId="0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3" fillId="41" borderId="41" xfId="0" applyNumberFormat="1" applyFont="1" applyFill="1" applyBorder="1" applyAlignment="1">
      <alignment/>
    </xf>
    <xf numFmtId="3" fontId="13" fillId="41" borderId="42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10" fillId="40" borderId="5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4" fillId="0" borderId="39" xfId="0" applyFont="1" applyBorder="1" applyAlignment="1">
      <alignment/>
    </xf>
    <xf numFmtId="3" fontId="7" fillId="35" borderId="56" xfId="0" applyNumberFormat="1" applyFont="1" applyFill="1" applyBorder="1" applyAlignment="1">
      <alignment/>
    </xf>
    <xf numFmtId="3" fontId="7" fillId="35" borderId="57" xfId="0" applyNumberFormat="1" applyFont="1" applyFill="1" applyBorder="1" applyAlignment="1">
      <alignment/>
    </xf>
    <xf numFmtId="3" fontId="7" fillId="35" borderId="58" xfId="0" applyNumberFormat="1" applyFont="1" applyFill="1" applyBorder="1" applyAlignment="1">
      <alignment/>
    </xf>
    <xf numFmtId="3" fontId="7" fillId="35" borderId="59" xfId="0" applyNumberFormat="1" applyFont="1" applyFill="1" applyBorder="1" applyAlignment="1">
      <alignment/>
    </xf>
    <xf numFmtId="3" fontId="10" fillId="35" borderId="52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42" borderId="40" xfId="0" applyFont="1" applyFill="1" applyBorder="1" applyAlignment="1">
      <alignment horizontal="left"/>
    </xf>
    <xf numFmtId="3" fontId="10" fillId="42" borderId="52" xfId="0" applyNumberFormat="1" applyFont="1" applyFill="1" applyBorder="1" applyAlignment="1">
      <alignment/>
    </xf>
    <xf numFmtId="0" fontId="6" fillId="33" borderId="56" xfId="0" applyFont="1" applyFill="1" applyBorder="1" applyAlignment="1">
      <alignment horizontal="center"/>
    </xf>
    <xf numFmtId="3" fontId="7" fillId="35" borderId="60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3" fontId="7" fillId="37" borderId="56" xfId="0" applyNumberFormat="1" applyFont="1" applyFill="1" applyBorder="1" applyAlignment="1">
      <alignment/>
    </xf>
    <xf numFmtId="3" fontId="7" fillId="37" borderId="57" xfId="0" applyNumberFormat="1" applyFont="1" applyFill="1" applyBorder="1" applyAlignment="1">
      <alignment/>
    </xf>
    <xf numFmtId="0" fontId="10" fillId="33" borderId="41" xfId="0" applyFont="1" applyFill="1" applyBorder="1" applyAlignment="1">
      <alignment/>
    </xf>
    <xf numFmtId="3" fontId="10" fillId="33" borderId="42" xfId="0" applyNumberFormat="1" applyFont="1" applyFill="1" applyBorder="1" applyAlignment="1">
      <alignment/>
    </xf>
    <xf numFmtId="0" fontId="10" fillId="34" borderId="41" xfId="0" applyFont="1" applyFill="1" applyBorder="1" applyAlignment="1">
      <alignment horizontal="left"/>
    </xf>
    <xf numFmtId="0" fontId="9" fillId="39" borderId="61" xfId="0" applyFont="1" applyFill="1" applyBorder="1" applyAlignment="1">
      <alignment/>
    </xf>
    <xf numFmtId="3" fontId="10" fillId="39" borderId="4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4" fillId="43" borderId="46" xfId="0" applyNumberFormat="1" applyFont="1" applyFill="1" applyBorder="1" applyAlignment="1">
      <alignment horizontal="center"/>
    </xf>
    <xf numFmtId="3" fontId="6" fillId="38" borderId="46" xfId="0" applyNumberFormat="1" applyFont="1" applyFill="1" applyBorder="1" applyAlignment="1">
      <alignment horizontal="center"/>
    </xf>
    <xf numFmtId="165" fontId="26" fillId="38" borderId="46" xfId="0" applyNumberFormat="1" applyFont="1" applyFill="1" applyBorder="1" applyAlignment="1">
      <alignment horizontal="center"/>
    </xf>
    <xf numFmtId="3" fontId="10" fillId="38" borderId="46" xfId="0" applyNumberFormat="1" applyFont="1" applyFill="1" applyBorder="1" applyAlignment="1">
      <alignment horizontal="center"/>
    </xf>
    <xf numFmtId="4" fontId="8" fillId="43" borderId="47" xfId="0" applyNumberFormat="1" applyFont="1" applyFill="1" applyBorder="1" applyAlignment="1">
      <alignment horizontal="center"/>
    </xf>
    <xf numFmtId="4" fontId="5" fillId="36" borderId="47" xfId="0" applyNumberFormat="1" applyFont="1" applyFill="1" applyBorder="1" applyAlignment="1">
      <alignment horizontal="center"/>
    </xf>
    <xf numFmtId="4" fontId="5" fillId="38" borderId="47" xfId="0" applyNumberFormat="1" applyFont="1" applyFill="1" applyBorder="1" applyAlignment="1">
      <alignment horizontal="center"/>
    </xf>
    <xf numFmtId="49" fontId="9" fillId="38" borderId="47" xfId="0" applyNumberFormat="1" applyFont="1" applyFill="1" applyBorder="1" applyAlignment="1">
      <alignment horizontal="center"/>
    </xf>
    <xf numFmtId="3" fontId="9" fillId="38" borderId="47" xfId="0" applyNumberFormat="1" applyFont="1" applyFill="1" applyBorder="1" applyAlignment="1">
      <alignment horizontal="center"/>
    </xf>
    <xf numFmtId="4" fontId="3" fillId="43" borderId="48" xfId="0" applyNumberFormat="1" applyFont="1" applyFill="1" applyBorder="1" applyAlignment="1">
      <alignment/>
    </xf>
    <xf numFmtId="165" fontId="3" fillId="38" borderId="48" xfId="0" applyNumberFormat="1" applyFont="1" applyFill="1" applyBorder="1" applyAlignment="1">
      <alignment horizontal="center"/>
    </xf>
    <xf numFmtId="3" fontId="3" fillId="38" borderId="48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 horizontal="left"/>
    </xf>
    <xf numFmtId="4" fontId="3" fillId="37" borderId="42" xfId="0" applyNumberFormat="1" applyFont="1" applyFill="1" applyBorder="1" applyAlignment="1">
      <alignment/>
    </xf>
    <xf numFmtId="4" fontId="3" fillId="43" borderId="42" xfId="0" applyNumberFormat="1" applyFont="1" applyFill="1" applyBorder="1" applyAlignment="1">
      <alignment/>
    </xf>
    <xf numFmtId="4" fontId="3" fillId="38" borderId="4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5" fontId="10" fillId="33" borderId="46" xfId="0" applyNumberFormat="1" applyFont="1" applyFill="1" applyBorder="1" applyAlignment="1">
      <alignment horizontal="center"/>
    </xf>
    <xf numFmtId="3" fontId="10" fillId="43" borderId="46" xfId="0" applyNumberFormat="1" applyFont="1" applyFill="1" applyBorder="1" applyAlignment="1">
      <alignment horizontal="center"/>
    </xf>
    <xf numFmtId="3" fontId="6" fillId="43" borderId="47" xfId="0" applyNumberFormat="1" applyFont="1" applyFill="1" applyBorder="1" applyAlignment="1">
      <alignment horizontal="center"/>
    </xf>
    <xf numFmtId="3" fontId="3" fillId="43" borderId="48" xfId="0" applyNumberFormat="1" applyFont="1" applyFill="1" applyBorder="1" applyAlignment="1">
      <alignment horizontal="center"/>
    </xf>
    <xf numFmtId="165" fontId="15" fillId="35" borderId="46" xfId="0" applyNumberFormat="1" applyFont="1" applyFill="1" applyBorder="1" applyAlignment="1">
      <alignment horizontal="center"/>
    </xf>
    <xf numFmtId="165" fontId="7" fillId="35" borderId="46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42" xfId="0" applyFont="1" applyFill="1" applyBorder="1" applyAlignment="1">
      <alignment/>
    </xf>
    <xf numFmtId="0" fontId="30" fillId="0" borderId="42" xfId="0" applyFont="1" applyBorder="1" applyAlignment="1">
      <alignment horizontal="center"/>
    </xf>
    <xf numFmtId="0" fontId="31" fillId="0" borderId="42" xfId="0" applyFont="1" applyBorder="1" applyAlignment="1">
      <alignment/>
    </xf>
    <xf numFmtId="3" fontId="26" fillId="43" borderId="42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3" fontId="7" fillId="35" borderId="26" xfId="0" applyNumberFormat="1" applyFont="1" applyFill="1" applyBorder="1" applyAlignment="1">
      <alignment/>
    </xf>
    <xf numFmtId="4" fontId="7" fillId="35" borderId="62" xfId="0" applyNumberFormat="1" applyFont="1" applyFill="1" applyBorder="1" applyAlignment="1">
      <alignment/>
    </xf>
    <xf numFmtId="4" fontId="7" fillId="33" borderId="42" xfId="0" applyNumberFormat="1" applyFont="1" applyFill="1" applyBorder="1" applyAlignment="1">
      <alignment/>
    </xf>
    <xf numFmtId="3" fontId="7" fillId="35" borderId="29" xfId="0" applyNumberFormat="1" applyFont="1" applyFill="1" applyBorder="1" applyAlignment="1">
      <alignment/>
    </xf>
    <xf numFmtId="4" fontId="7" fillId="35" borderId="63" xfId="0" applyNumberFormat="1" applyFont="1" applyFill="1" applyBorder="1" applyAlignment="1">
      <alignment horizontal="right"/>
    </xf>
    <xf numFmtId="4" fontId="6" fillId="33" borderId="46" xfId="0" applyNumberFormat="1" applyFont="1" applyFill="1" applyBorder="1" applyAlignment="1">
      <alignment/>
    </xf>
    <xf numFmtId="3" fontId="6" fillId="34" borderId="41" xfId="0" applyNumberFormat="1" applyFont="1" applyFill="1" applyBorder="1" applyAlignment="1">
      <alignment/>
    </xf>
    <xf numFmtId="4" fontId="6" fillId="34" borderId="42" xfId="0" applyNumberFormat="1" applyFont="1" applyFill="1" applyBorder="1" applyAlignment="1">
      <alignment/>
    </xf>
    <xf numFmtId="3" fontId="8" fillId="35" borderId="56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35" borderId="6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11" fillId="0" borderId="56" xfId="0" applyFont="1" applyBorder="1" applyAlignment="1">
      <alignment/>
    </xf>
    <xf numFmtId="3" fontId="11" fillId="35" borderId="56" xfId="0" applyNumberFormat="1" applyFont="1" applyFill="1" applyBorder="1" applyAlignment="1">
      <alignment/>
    </xf>
    <xf numFmtId="0" fontId="7" fillId="0" borderId="62" xfId="0" applyFont="1" applyBorder="1" applyAlignment="1">
      <alignment/>
    </xf>
    <xf numFmtId="0" fontId="8" fillId="0" borderId="57" xfId="0" applyFont="1" applyBorder="1" applyAlignment="1">
      <alignment/>
    </xf>
    <xf numFmtId="3" fontId="8" fillId="35" borderId="57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7" xfId="0" applyFont="1" applyFill="1" applyBorder="1" applyAlignment="1">
      <alignment/>
    </xf>
    <xf numFmtId="3" fontId="8" fillId="35" borderId="58" xfId="0" applyNumberFormat="1" applyFont="1" applyFill="1" applyBorder="1" applyAlignment="1">
      <alignment/>
    </xf>
    <xf numFmtId="3" fontId="8" fillId="35" borderId="22" xfId="0" applyNumberFormat="1" applyFont="1" applyFill="1" applyBorder="1" applyAlignment="1">
      <alignment/>
    </xf>
    <xf numFmtId="3" fontId="9" fillId="33" borderId="42" xfId="0" applyNumberFormat="1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3" fontId="11" fillId="35" borderId="47" xfId="0" applyNumberFormat="1" applyFont="1" applyFill="1" applyBorder="1" applyAlignment="1">
      <alignment/>
    </xf>
    <xf numFmtId="3" fontId="8" fillId="35" borderId="42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45" xfId="0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9" fillId="33" borderId="55" xfId="0" applyNumberFormat="1" applyFont="1" applyFill="1" applyBorder="1" applyAlignment="1">
      <alignment/>
    </xf>
    <xf numFmtId="3" fontId="6" fillId="34" borderId="5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4" fontId="10" fillId="33" borderId="42" xfId="0" applyNumberFormat="1" applyFont="1" applyFill="1" applyBorder="1" applyAlignment="1">
      <alignment/>
    </xf>
    <xf numFmtId="4" fontId="10" fillId="33" borderId="5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0" fillId="34" borderId="5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13" fillId="41" borderId="42" xfId="0" applyNumberFormat="1" applyFont="1" applyFill="1" applyBorder="1" applyAlignment="1">
      <alignment/>
    </xf>
    <xf numFmtId="4" fontId="13" fillId="41" borderId="52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5" fontId="21" fillId="0" borderId="39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165" fontId="25" fillId="0" borderId="39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3" fontId="25" fillId="0" borderId="39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20</xdr:col>
      <xdr:colOff>476250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0013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610600" y="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54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24</xdr:col>
      <xdr:colOff>504825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9675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155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801225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504825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446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16</xdr:col>
      <xdr:colOff>495300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8648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20</xdr:col>
      <xdr:colOff>457200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5538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79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55295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15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441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00050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3150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24</xdr:col>
      <xdr:colOff>447675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21729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962400" y="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7439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1149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32460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638175</xdr:colOff>
      <xdr:row>0</xdr:row>
      <xdr:rowOff>0</xdr:rowOff>
    </xdr:from>
    <xdr:to>
      <xdr:col>26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46018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0944225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94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0</xdr:row>
      <xdr:rowOff>0</xdr:rowOff>
    </xdr:from>
    <xdr:to>
      <xdr:col>26</xdr:col>
      <xdr:colOff>523875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44113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65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65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30</xdr:col>
      <xdr:colOff>495300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56591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0</xdr:row>
      <xdr:rowOff>0</xdr:rowOff>
    </xdr:from>
    <xdr:to>
      <xdr:col>30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79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0</xdr:row>
      <xdr:rowOff>0</xdr:rowOff>
    </xdr:from>
    <xdr:to>
      <xdr:col>26</xdr:col>
      <xdr:colOff>533400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44303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43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0</xdr:row>
      <xdr:rowOff>0</xdr:rowOff>
    </xdr:from>
    <xdr:to>
      <xdr:col>28</xdr:col>
      <xdr:colOff>180975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678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74295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791700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51720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76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46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667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8003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3241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13435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102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41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86201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81343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4107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752975" y="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5718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3241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4861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3241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48615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620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1620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28016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9636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648200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610600" y="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16395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9636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464820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46482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464820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482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698182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81438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343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63</xdr:row>
      <xdr:rowOff>9525</xdr:rowOff>
    </xdr:from>
    <xdr:to>
      <xdr:col>3</xdr:col>
      <xdr:colOff>180975</xdr:colOff>
      <xdr:row>64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2324100" y="130778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3435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8102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41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86201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81343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4107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752975" y="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9</xdr:col>
      <xdr:colOff>180975</xdr:colOff>
      <xdr:row>13</xdr:row>
      <xdr:rowOff>0</xdr:rowOff>
    </xdr:to>
    <xdr:sp>
      <xdr:nvSpPr>
        <xdr:cNvPr id="252" name="Line 252"/>
        <xdr:cNvSpPr>
          <a:spLocks/>
        </xdr:cNvSpPr>
      </xdr:nvSpPr>
      <xdr:spPr>
        <a:xfrm>
          <a:off x="3571875" y="30956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0</xdr:rowOff>
    </xdr:from>
    <xdr:to>
      <xdr:col>6</xdr:col>
      <xdr:colOff>85725</xdr:colOff>
      <xdr:row>13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86150" y="3095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0</xdr:rowOff>
    </xdr:from>
    <xdr:to>
      <xdr:col>7</xdr:col>
      <xdr:colOff>180975</xdr:colOff>
      <xdr:row>22</xdr:row>
      <xdr:rowOff>9525</xdr:rowOff>
    </xdr:to>
    <xdr:sp>
      <xdr:nvSpPr>
        <xdr:cNvPr id="254" name="Line 254"/>
        <xdr:cNvSpPr>
          <a:spLocks/>
        </xdr:cNvSpPr>
      </xdr:nvSpPr>
      <xdr:spPr>
        <a:xfrm>
          <a:off x="4648200" y="529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0</xdr:rowOff>
    </xdr:from>
    <xdr:to>
      <xdr:col>11</xdr:col>
      <xdr:colOff>180975</xdr:colOff>
      <xdr:row>13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10250" y="30956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0</xdr:rowOff>
    </xdr:from>
    <xdr:to>
      <xdr:col>13</xdr:col>
      <xdr:colOff>180975</xdr:colOff>
      <xdr:row>23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72300" y="5572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7</xdr:row>
      <xdr:rowOff>0</xdr:rowOff>
    </xdr:from>
    <xdr:to>
      <xdr:col>19</xdr:col>
      <xdr:colOff>180975</xdr:colOff>
      <xdr:row>7</xdr:row>
      <xdr:rowOff>0</xdr:rowOff>
    </xdr:to>
    <xdr:sp>
      <xdr:nvSpPr>
        <xdr:cNvPr id="257" name="Line 257"/>
        <xdr:cNvSpPr>
          <a:spLocks/>
        </xdr:cNvSpPr>
      </xdr:nvSpPr>
      <xdr:spPr>
        <a:xfrm>
          <a:off x="8610600" y="16287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0</xdr:rowOff>
    </xdr:from>
    <xdr:to>
      <xdr:col>3</xdr:col>
      <xdr:colOff>180975</xdr:colOff>
      <xdr:row>18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23241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14</xdr:row>
      <xdr:rowOff>0</xdr:rowOff>
    </xdr:from>
    <xdr:to>
      <xdr:col>23</xdr:col>
      <xdr:colOff>180975</xdr:colOff>
      <xdr:row>14</xdr:row>
      <xdr:rowOff>0</xdr:rowOff>
    </xdr:to>
    <xdr:sp>
      <xdr:nvSpPr>
        <xdr:cNvPr id="259" name="Line 259"/>
        <xdr:cNvSpPr>
          <a:spLocks/>
        </xdr:cNvSpPr>
      </xdr:nvSpPr>
      <xdr:spPr>
        <a:xfrm>
          <a:off x="139636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260" name="Line 260"/>
        <xdr:cNvSpPr>
          <a:spLocks/>
        </xdr:cNvSpPr>
      </xdr:nvSpPr>
      <xdr:spPr>
        <a:xfrm>
          <a:off x="69723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61" name="Rectangle 1"/>
        <xdr:cNvSpPr>
          <a:spLocks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62" name="Line 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63" name="Line 3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264" name="Line 4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65" name="Line 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" name="Line 6"/>
        <xdr:cNvSpPr>
          <a:spLocks/>
        </xdr:cNvSpPr>
      </xdr:nvSpPr>
      <xdr:spPr>
        <a:xfrm>
          <a:off x="116395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67" name="Line 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268" name="Line 8"/>
        <xdr:cNvSpPr>
          <a:spLocks/>
        </xdr:cNvSpPr>
      </xdr:nvSpPr>
      <xdr:spPr>
        <a:xfrm>
          <a:off x="9315450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269" name="Line 9"/>
        <xdr:cNvSpPr>
          <a:spLocks/>
        </xdr:cNvSpPr>
      </xdr:nvSpPr>
      <xdr:spPr>
        <a:xfrm>
          <a:off x="1172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270" name="Line 1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71" name="Line 1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" name="Line 12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73" name="Line 13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74" name="Line 14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75" name="Line 15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76" name="Line 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77" name="Line 17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8" name="Line 18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279" name="Line 1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80" name="Line 20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281" name="Line 21"/>
        <xdr:cNvSpPr>
          <a:spLocks/>
        </xdr:cNvSpPr>
      </xdr:nvSpPr>
      <xdr:spPr>
        <a:xfrm>
          <a:off x="1173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282" name="Line 22"/>
        <xdr:cNvSpPr>
          <a:spLocks/>
        </xdr:cNvSpPr>
      </xdr:nvSpPr>
      <xdr:spPr>
        <a:xfrm flipH="1">
          <a:off x="104775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83" name="Line 23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" name="Line 24"/>
        <xdr:cNvSpPr>
          <a:spLocks/>
        </xdr:cNvSpPr>
      </xdr:nvSpPr>
      <xdr:spPr>
        <a:xfrm flipV="1"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85" name="Line 25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286" name="Line 26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" name="Line 27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88" name="Line 28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89" name="Line 29"/>
        <xdr:cNvSpPr>
          <a:spLocks/>
        </xdr:cNvSpPr>
      </xdr:nvSpPr>
      <xdr:spPr>
        <a:xfrm flipH="1"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90" name="Line 30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1" name="Line 31"/>
        <xdr:cNvSpPr>
          <a:spLocks/>
        </xdr:cNvSpPr>
      </xdr:nvSpPr>
      <xdr:spPr>
        <a:xfrm>
          <a:off x="117348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92" name="Line 3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93" name="Line 3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294" name="Line 34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295" name="Line 35"/>
        <xdr:cNvSpPr>
          <a:spLocks/>
        </xdr:cNvSpPr>
      </xdr:nvSpPr>
      <xdr:spPr>
        <a:xfrm>
          <a:off x="589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96" name="Line 36"/>
        <xdr:cNvSpPr>
          <a:spLocks/>
        </xdr:cNvSpPr>
      </xdr:nvSpPr>
      <xdr:spPr>
        <a:xfrm>
          <a:off x="591502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97" name="Line 37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98" name="Line 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99" name="Line 39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00" name="Line 40"/>
        <xdr:cNvSpPr>
          <a:spLocks/>
        </xdr:cNvSpPr>
      </xdr:nvSpPr>
      <xdr:spPr>
        <a:xfrm>
          <a:off x="47339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301" name="Line 4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02" name="Line 42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" name="Line 43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04" name="Line 4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05" name="Line 45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306" name="Line 46"/>
        <xdr:cNvSpPr>
          <a:spLocks/>
        </xdr:cNvSpPr>
      </xdr:nvSpPr>
      <xdr:spPr>
        <a:xfrm>
          <a:off x="46482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07" name="Line 47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08" name="Line 48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09" name="Line 49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10" name="Line 5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11" name="Line 5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12" name="Line 52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13" name="Line 5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14" name="Line 54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15" name="Line 5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16" name="Line 5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17" name="Line 5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318" name="Line 58"/>
        <xdr:cNvSpPr>
          <a:spLocks/>
        </xdr:cNvSpPr>
      </xdr:nvSpPr>
      <xdr:spPr>
        <a:xfrm flipV="1"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19" name="Line 59"/>
        <xdr:cNvSpPr>
          <a:spLocks/>
        </xdr:cNvSpPr>
      </xdr:nvSpPr>
      <xdr:spPr>
        <a:xfrm>
          <a:off x="46482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20" name="Line 6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21" name="Line 61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22" name="Line 62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23" name="Line 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24" name="Line 64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25" name="Line 65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26" name="Line 66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27" name="Line 67"/>
        <xdr:cNvSpPr>
          <a:spLocks/>
        </xdr:cNvSpPr>
      </xdr:nvSpPr>
      <xdr:spPr>
        <a:xfrm flipV="1"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28" name="Line 68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29" name="Line 69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30" name="Line 70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331" name="Line 7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332" name="Line 72"/>
        <xdr:cNvSpPr>
          <a:spLocks/>
        </xdr:cNvSpPr>
      </xdr:nvSpPr>
      <xdr:spPr>
        <a:xfrm flipV="1">
          <a:off x="1512570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33" name="Line 7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34" name="Line 74"/>
        <xdr:cNvSpPr>
          <a:spLocks/>
        </xdr:cNvSpPr>
      </xdr:nvSpPr>
      <xdr:spPr>
        <a:xfrm flipH="1">
          <a:off x="116395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335" name="Line 75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36" name="Line 76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37" name="Line 77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338" name="Line 78"/>
        <xdr:cNvSpPr>
          <a:spLocks/>
        </xdr:cNvSpPr>
      </xdr:nvSpPr>
      <xdr:spPr>
        <a:xfrm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339" name="Line 79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340" name="Line 80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31</xdr:col>
      <xdr:colOff>495300</xdr:colOff>
      <xdr:row>0</xdr:row>
      <xdr:rowOff>0</xdr:rowOff>
    </xdr:to>
    <xdr:sp>
      <xdr:nvSpPr>
        <xdr:cNvPr id="341" name="Line 81"/>
        <xdr:cNvSpPr>
          <a:spLocks/>
        </xdr:cNvSpPr>
      </xdr:nvSpPr>
      <xdr:spPr>
        <a:xfrm>
          <a:off x="16287750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504825</xdr:colOff>
      <xdr:row>0</xdr:row>
      <xdr:rowOff>0</xdr:rowOff>
    </xdr:from>
    <xdr:to>
      <xdr:col>31</xdr:col>
      <xdr:colOff>504825</xdr:colOff>
      <xdr:row>0</xdr:row>
      <xdr:rowOff>0</xdr:rowOff>
    </xdr:to>
    <xdr:sp>
      <xdr:nvSpPr>
        <xdr:cNvPr id="342" name="Line 82"/>
        <xdr:cNvSpPr>
          <a:spLocks/>
        </xdr:cNvSpPr>
      </xdr:nvSpPr>
      <xdr:spPr>
        <a:xfrm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343" name="Line 83"/>
        <xdr:cNvSpPr>
          <a:spLocks/>
        </xdr:cNvSpPr>
      </xdr:nvSpPr>
      <xdr:spPr>
        <a:xfrm flipH="1"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4" name="Line 8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5" name="Line 85"/>
        <xdr:cNvSpPr>
          <a:spLocks/>
        </xdr:cNvSpPr>
      </xdr:nvSpPr>
      <xdr:spPr>
        <a:xfrm>
          <a:off x="17449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46" name="Line 86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47" name="Line 8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348" name="Line 88"/>
        <xdr:cNvSpPr>
          <a:spLocks/>
        </xdr:cNvSpPr>
      </xdr:nvSpPr>
      <xdr:spPr>
        <a:xfrm>
          <a:off x="104775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49" name="Line 89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50" name="Line 90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351" name="Line 91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52" name="Line 92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353" name="Line 93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54" name="Line 94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355" name="Line 95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356" name="Line 96"/>
        <xdr:cNvSpPr>
          <a:spLocks/>
        </xdr:cNvSpPr>
      </xdr:nvSpPr>
      <xdr:spPr>
        <a:xfrm flipV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57" name="Line 97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358" name="Line 98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59" name="Line 99"/>
        <xdr:cNvSpPr>
          <a:spLocks/>
        </xdr:cNvSpPr>
      </xdr:nvSpPr>
      <xdr:spPr>
        <a:xfrm>
          <a:off x="34861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360" name="Rectangle 100"/>
        <xdr:cNvSpPr>
          <a:spLocks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361" name="Line 10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362" name="Line 102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63" name="Line 103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364" name="Line 104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365" name="Line 105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366" name="Line 106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367" name="Line 107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368" name="Line 108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369" name="Line 109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370" name="Line 110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371" name="Line 11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372" name="Line 112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373" name="Line 11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374" name="Line 114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375" name="Line 115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376" name="Line 116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77" name="Line 117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378" name="Line 118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379" name="Line 119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380" name="Line 120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381" name="Line 121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82" name="Line 12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383" name="Line 123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384" name="Line 124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385" name="Line 125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386" name="Line 1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87" name="Line 12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88" name="Line 128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389" name="Line 129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390" name="Line 130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391" name="Line 131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392" name="Line 13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93" name="Line 133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394" name="Line 134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395" name="Line 135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396" name="Line 136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97" name="Line 137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98" name="Line 138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399" name="Line 139"/>
        <xdr:cNvSpPr>
          <a:spLocks/>
        </xdr:cNvSpPr>
      </xdr:nvSpPr>
      <xdr:spPr>
        <a:xfrm>
          <a:off x="455295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400" name="Line 14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401" name="Line 141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402" name="Line 142"/>
        <xdr:cNvSpPr>
          <a:spLocks/>
        </xdr:cNvSpPr>
      </xdr:nvSpPr>
      <xdr:spPr>
        <a:xfrm>
          <a:off x="1099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403" name="Line 14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404" name="Line 144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405" name="Line 145"/>
        <xdr:cNvSpPr>
          <a:spLocks/>
        </xdr:cNvSpPr>
      </xdr:nvSpPr>
      <xdr:spPr>
        <a:xfrm flipH="1">
          <a:off x="27336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06" name="Line 146"/>
        <xdr:cNvSpPr>
          <a:spLocks/>
        </xdr:cNvSpPr>
      </xdr:nvSpPr>
      <xdr:spPr>
        <a:xfrm>
          <a:off x="400050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407" name="Line 147"/>
        <xdr:cNvSpPr>
          <a:spLocks/>
        </xdr:cNvSpPr>
      </xdr:nvSpPr>
      <xdr:spPr>
        <a:xfrm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408" name="Line 148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409" name="Line 149"/>
        <xdr:cNvSpPr>
          <a:spLocks/>
        </xdr:cNvSpPr>
      </xdr:nvSpPr>
      <xdr:spPr>
        <a:xfrm>
          <a:off x="63150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410" name="Line 150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411" name="Line 15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412" name="Line 152"/>
        <xdr:cNvSpPr>
          <a:spLocks/>
        </xdr:cNvSpPr>
      </xdr:nvSpPr>
      <xdr:spPr>
        <a:xfrm>
          <a:off x="110109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413" name="Line 153"/>
        <xdr:cNvSpPr>
          <a:spLocks/>
        </xdr:cNvSpPr>
      </xdr:nvSpPr>
      <xdr:spPr>
        <a:xfrm flipV="1"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414" name="Line 154"/>
        <xdr:cNvSpPr>
          <a:spLocks/>
        </xdr:cNvSpPr>
      </xdr:nvSpPr>
      <xdr:spPr>
        <a:xfrm>
          <a:off x="2762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415" name="Line 155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416" name="Line 156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417" name="Line 157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418" name="Line 158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419" name="Line 159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420" name="Line 160"/>
        <xdr:cNvSpPr>
          <a:spLocks/>
        </xdr:cNvSpPr>
      </xdr:nvSpPr>
      <xdr:spPr>
        <a:xfrm flipV="1"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21" name="Line 161"/>
        <xdr:cNvSpPr>
          <a:spLocks/>
        </xdr:cNvSpPr>
      </xdr:nvSpPr>
      <xdr:spPr>
        <a:xfrm>
          <a:off x="3962400" y="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22" name="Line 162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423" name="Line 163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424" name="Line 164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425" name="Line 16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426" name="Line 166"/>
        <xdr:cNvSpPr>
          <a:spLocks/>
        </xdr:cNvSpPr>
      </xdr:nvSpPr>
      <xdr:spPr>
        <a:xfrm>
          <a:off x="1581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427" name="Line 167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428" name="Line 168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429" name="Line 16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30" name="Line 170"/>
        <xdr:cNvSpPr>
          <a:spLocks/>
        </xdr:cNvSpPr>
      </xdr:nvSpPr>
      <xdr:spPr>
        <a:xfrm>
          <a:off x="7439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31" name="Line 171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432" name="Line 172"/>
        <xdr:cNvSpPr>
          <a:spLocks/>
        </xdr:cNvSpPr>
      </xdr:nvSpPr>
      <xdr:spPr>
        <a:xfrm flipV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433" name="Line 173"/>
        <xdr:cNvSpPr>
          <a:spLocks/>
        </xdr:cNvSpPr>
      </xdr:nvSpPr>
      <xdr:spPr>
        <a:xfrm>
          <a:off x="51149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434" name="Line 1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435" name="Line 175"/>
        <xdr:cNvSpPr>
          <a:spLocks/>
        </xdr:cNvSpPr>
      </xdr:nvSpPr>
      <xdr:spPr>
        <a:xfrm>
          <a:off x="15906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476250</xdr:colOff>
      <xdr:row>0</xdr:row>
      <xdr:rowOff>0</xdr:rowOff>
    </xdr:to>
    <xdr:sp>
      <xdr:nvSpPr>
        <xdr:cNvPr id="436" name="Line 17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437" name="Line 177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438" name="Line 178"/>
        <xdr:cNvSpPr>
          <a:spLocks/>
        </xdr:cNvSpPr>
      </xdr:nvSpPr>
      <xdr:spPr>
        <a:xfrm>
          <a:off x="632460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439" name="Line 179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440" name="Line 180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16</xdr:col>
      <xdr:colOff>466725</xdr:colOff>
      <xdr:row>0</xdr:row>
      <xdr:rowOff>0</xdr:rowOff>
    </xdr:to>
    <xdr:sp>
      <xdr:nvSpPr>
        <xdr:cNvPr id="441" name="Line 181"/>
        <xdr:cNvSpPr>
          <a:spLocks/>
        </xdr:cNvSpPr>
      </xdr:nvSpPr>
      <xdr:spPr>
        <a:xfrm>
          <a:off x="978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442" name="Line 182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443" name="Line 183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24</xdr:col>
      <xdr:colOff>523875</xdr:colOff>
      <xdr:row>0</xdr:row>
      <xdr:rowOff>0</xdr:rowOff>
    </xdr:to>
    <xdr:sp>
      <xdr:nvSpPr>
        <xdr:cNvPr id="444" name="Line 184"/>
        <xdr:cNvSpPr>
          <a:spLocks/>
        </xdr:cNvSpPr>
      </xdr:nvSpPr>
      <xdr:spPr>
        <a:xfrm>
          <a:off x="132492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24</xdr:col>
      <xdr:colOff>533400</xdr:colOff>
      <xdr:row>0</xdr:row>
      <xdr:rowOff>0</xdr:rowOff>
    </xdr:to>
    <xdr:sp>
      <xdr:nvSpPr>
        <xdr:cNvPr id="445" name="Line 185"/>
        <xdr:cNvSpPr>
          <a:spLocks/>
        </xdr:cNvSpPr>
      </xdr:nvSpPr>
      <xdr:spPr>
        <a:xfrm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28</xdr:col>
      <xdr:colOff>495300</xdr:colOff>
      <xdr:row>0</xdr:row>
      <xdr:rowOff>0</xdr:rowOff>
    </xdr:to>
    <xdr:sp>
      <xdr:nvSpPr>
        <xdr:cNvPr id="446" name="Line 186"/>
        <xdr:cNvSpPr>
          <a:spLocks/>
        </xdr:cNvSpPr>
      </xdr:nvSpPr>
      <xdr:spPr>
        <a:xfrm>
          <a:off x="1449705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504825</xdr:colOff>
      <xdr:row>0</xdr:row>
      <xdr:rowOff>0</xdr:rowOff>
    </xdr:from>
    <xdr:to>
      <xdr:col>28</xdr:col>
      <xdr:colOff>504825</xdr:colOff>
      <xdr:row>0</xdr:row>
      <xdr:rowOff>0</xdr:rowOff>
    </xdr:to>
    <xdr:sp>
      <xdr:nvSpPr>
        <xdr:cNvPr id="447" name="Line 187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466725</xdr:colOff>
      <xdr:row>0</xdr:row>
      <xdr:rowOff>0</xdr:rowOff>
    </xdr:to>
    <xdr:sp>
      <xdr:nvSpPr>
        <xdr:cNvPr id="448" name="Line 188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0</xdr:row>
      <xdr:rowOff>0</xdr:rowOff>
    </xdr:from>
    <xdr:to>
      <xdr:col>26</xdr:col>
      <xdr:colOff>495300</xdr:colOff>
      <xdr:row>0</xdr:row>
      <xdr:rowOff>0</xdr:rowOff>
    </xdr:to>
    <xdr:sp>
      <xdr:nvSpPr>
        <xdr:cNvPr id="449" name="Line 189"/>
        <xdr:cNvSpPr>
          <a:spLocks/>
        </xdr:cNvSpPr>
      </xdr:nvSpPr>
      <xdr:spPr>
        <a:xfrm>
          <a:off x="1562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450" name="Line 190"/>
        <xdr:cNvSpPr>
          <a:spLocks/>
        </xdr:cNvSpPr>
      </xdr:nvSpPr>
      <xdr:spPr>
        <a:xfrm flipH="1">
          <a:off x="5124450" y="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451" name="Line 191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452" name="Line 192"/>
        <xdr:cNvSpPr>
          <a:spLocks/>
        </xdr:cNvSpPr>
      </xdr:nvSpPr>
      <xdr:spPr>
        <a:xfrm>
          <a:off x="74295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453" name="Line 193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454" name="Line 194"/>
        <xdr:cNvSpPr>
          <a:spLocks/>
        </xdr:cNvSpPr>
      </xdr:nvSpPr>
      <xdr:spPr>
        <a:xfrm>
          <a:off x="931545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455" name="Line 195"/>
        <xdr:cNvSpPr>
          <a:spLocks/>
        </xdr:cNvSpPr>
      </xdr:nvSpPr>
      <xdr:spPr>
        <a:xfrm flipH="1">
          <a:off x="51720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56" name="Line 196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457" name="Line 197"/>
        <xdr:cNvSpPr>
          <a:spLocks/>
        </xdr:cNvSpPr>
      </xdr:nvSpPr>
      <xdr:spPr>
        <a:xfrm flipV="1">
          <a:off x="46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458" name="Line 198"/>
        <xdr:cNvSpPr>
          <a:spLocks/>
        </xdr:cNvSpPr>
      </xdr:nvSpPr>
      <xdr:spPr>
        <a:xfrm>
          <a:off x="4572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459" name="Line 199"/>
        <xdr:cNvSpPr>
          <a:spLocks/>
        </xdr:cNvSpPr>
      </xdr:nvSpPr>
      <xdr:spPr>
        <a:xfrm flipV="1"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460" name="Line 200"/>
        <xdr:cNvSpPr>
          <a:spLocks/>
        </xdr:cNvSpPr>
      </xdr:nvSpPr>
      <xdr:spPr>
        <a:xfrm flipH="1">
          <a:off x="978217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24</xdr:col>
      <xdr:colOff>561975</xdr:colOff>
      <xdr:row>0</xdr:row>
      <xdr:rowOff>0</xdr:rowOff>
    </xdr:to>
    <xdr:sp>
      <xdr:nvSpPr>
        <xdr:cNvPr id="461" name="Line 201"/>
        <xdr:cNvSpPr>
          <a:spLocks/>
        </xdr:cNvSpPr>
      </xdr:nvSpPr>
      <xdr:spPr>
        <a:xfrm>
          <a:off x="12144375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495300</xdr:colOff>
      <xdr:row>0</xdr:row>
      <xdr:rowOff>0</xdr:rowOff>
    </xdr:from>
    <xdr:to>
      <xdr:col>24</xdr:col>
      <xdr:colOff>495300</xdr:colOff>
      <xdr:row>0</xdr:row>
      <xdr:rowOff>0</xdr:rowOff>
    </xdr:to>
    <xdr:sp>
      <xdr:nvSpPr>
        <xdr:cNvPr id="462" name="Line 202"/>
        <xdr:cNvSpPr>
          <a:spLocks/>
        </xdr:cNvSpPr>
      </xdr:nvSpPr>
      <xdr:spPr>
        <a:xfrm>
          <a:off x="1445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463" name="Line 203"/>
        <xdr:cNvSpPr>
          <a:spLocks/>
        </xdr:cNvSpPr>
      </xdr:nvSpPr>
      <xdr:spPr>
        <a:xfrm>
          <a:off x="1449705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514350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464" name="Line 204"/>
        <xdr:cNvSpPr>
          <a:spLocks/>
        </xdr:cNvSpPr>
      </xdr:nvSpPr>
      <xdr:spPr>
        <a:xfrm>
          <a:off x="1564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465" name="Line 205"/>
        <xdr:cNvSpPr>
          <a:spLocks/>
        </xdr:cNvSpPr>
      </xdr:nvSpPr>
      <xdr:spPr>
        <a:xfrm flipV="1">
          <a:off x="51054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466" name="Line 206"/>
        <xdr:cNvSpPr>
          <a:spLocks/>
        </xdr:cNvSpPr>
      </xdr:nvSpPr>
      <xdr:spPr>
        <a:xfrm>
          <a:off x="50958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467" name="Line 207"/>
        <xdr:cNvSpPr>
          <a:spLocks/>
        </xdr:cNvSpPr>
      </xdr:nvSpPr>
      <xdr:spPr>
        <a:xfrm flipV="1">
          <a:off x="50958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68" name="Line 208"/>
        <xdr:cNvSpPr>
          <a:spLocks/>
        </xdr:cNvSpPr>
      </xdr:nvSpPr>
      <xdr:spPr>
        <a:xfrm>
          <a:off x="50958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9" name="Line 209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0" name="Line 210"/>
        <xdr:cNvSpPr>
          <a:spLocks/>
        </xdr:cNvSpPr>
      </xdr:nvSpPr>
      <xdr:spPr>
        <a:xfrm flipV="1"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1" name="Line 211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2" name="Line 212"/>
        <xdr:cNvSpPr>
          <a:spLocks/>
        </xdr:cNvSpPr>
      </xdr:nvSpPr>
      <xdr:spPr>
        <a:xfrm flipV="1">
          <a:off x="7962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73" name="Line 213"/>
        <xdr:cNvSpPr>
          <a:spLocks/>
        </xdr:cNvSpPr>
      </xdr:nvSpPr>
      <xdr:spPr>
        <a:xfrm flipV="1">
          <a:off x="91249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74" name="Line 214"/>
        <xdr:cNvSpPr>
          <a:spLocks/>
        </xdr:cNvSpPr>
      </xdr:nvSpPr>
      <xdr:spPr>
        <a:xfrm>
          <a:off x="91154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57</xdr:row>
      <xdr:rowOff>9525</xdr:rowOff>
    </xdr:from>
    <xdr:to>
      <xdr:col>4</xdr:col>
      <xdr:colOff>981075</xdr:colOff>
      <xdr:row>58</xdr:row>
      <xdr:rowOff>0</xdr:rowOff>
    </xdr:to>
    <xdr:sp>
      <xdr:nvSpPr>
        <xdr:cNvPr id="475" name="Rectangle 215"/>
        <xdr:cNvSpPr>
          <a:spLocks/>
        </xdr:cNvSpPr>
      </xdr:nvSpPr>
      <xdr:spPr>
        <a:xfrm>
          <a:off x="3305175" y="1210627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476" name="Line 216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477" name="Line 217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478" name="Line 218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479" name="Line 219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480" name="Line 220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481" name="Line 221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482" name="Line 222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483" name="Line 223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484" name="Line 224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485" name="Line 225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486" name="Line 2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487" name="Line 227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488" name="Line 228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489" name="Line 229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490" name="Line 230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491" name="Line 231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2" name="Line 232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493" name="Line 233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494" name="Line 234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495" name="Line 235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496" name="Line 236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497" name="Line 23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498" name="Line 238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499" name="Line 239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500" name="Line 240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501" name="Line 24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502" name="Line 24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503" name="Line 243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504" name="Line 244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505" name="Line 245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506" name="Line 246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507" name="Line 247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508" name="Line 248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509" name="Line 249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510" name="Line 250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511" name="Line 251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512" name="Line 252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9525</xdr:rowOff>
    </xdr:from>
    <xdr:to>
      <xdr:col>18</xdr:col>
      <xdr:colOff>514350</xdr:colOff>
      <xdr:row>13</xdr:row>
      <xdr:rowOff>219075</xdr:rowOff>
    </xdr:to>
    <xdr:sp>
      <xdr:nvSpPr>
        <xdr:cNvPr id="513" name="Line 256"/>
        <xdr:cNvSpPr>
          <a:spLocks/>
        </xdr:cNvSpPr>
      </xdr:nvSpPr>
      <xdr:spPr>
        <a:xfrm>
          <a:off x="109918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7</xdr:col>
      <xdr:colOff>85725</xdr:colOff>
      <xdr:row>13</xdr:row>
      <xdr:rowOff>0</xdr:rowOff>
    </xdr:to>
    <xdr:sp>
      <xdr:nvSpPr>
        <xdr:cNvPr id="514" name="Line 258"/>
        <xdr:cNvSpPr>
          <a:spLocks/>
        </xdr:cNvSpPr>
      </xdr:nvSpPr>
      <xdr:spPr>
        <a:xfrm>
          <a:off x="4000500" y="3095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23</xdr:row>
      <xdr:rowOff>0</xdr:rowOff>
    </xdr:from>
    <xdr:to>
      <xdr:col>10</xdr:col>
      <xdr:colOff>476250</xdr:colOff>
      <xdr:row>24</xdr:row>
      <xdr:rowOff>0</xdr:rowOff>
    </xdr:to>
    <xdr:sp>
      <xdr:nvSpPr>
        <xdr:cNvPr id="515" name="Line 259"/>
        <xdr:cNvSpPr>
          <a:spLocks/>
        </xdr:cNvSpPr>
      </xdr:nvSpPr>
      <xdr:spPr>
        <a:xfrm>
          <a:off x="6286500" y="557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10</xdr:col>
      <xdr:colOff>495300</xdr:colOff>
      <xdr:row>29</xdr:row>
      <xdr:rowOff>0</xdr:rowOff>
    </xdr:to>
    <xdr:sp>
      <xdr:nvSpPr>
        <xdr:cNvPr id="516" name="Line 260"/>
        <xdr:cNvSpPr>
          <a:spLocks/>
        </xdr:cNvSpPr>
      </xdr:nvSpPr>
      <xdr:spPr>
        <a:xfrm>
          <a:off x="6305550" y="65341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28</xdr:row>
      <xdr:rowOff>0</xdr:rowOff>
    </xdr:from>
    <xdr:to>
      <xdr:col>12</xdr:col>
      <xdr:colOff>485775</xdr:colOff>
      <xdr:row>28</xdr:row>
      <xdr:rowOff>0</xdr:rowOff>
    </xdr:to>
    <xdr:sp>
      <xdr:nvSpPr>
        <xdr:cNvPr id="517" name="Line 261"/>
        <xdr:cNvSpPr>
          <a:spLocks/>
        </xdr:cNvSpPr>
      </xdr:nvSpPr>
      <xdr:spPr>
        <a:xfrm>
          <a:off x="6315075" y="68103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</xdr:row>
      <xdr:rowOff>9525</xdr:rowOff>
    </xdr:from>
    <xdr:to>
      <xdr:col>12</xdr:col>
      <xdr:colOff>485775</xdr:colOff>
      <xdr:row>29</xdr:row>
      <xdr:rowOff>0</xdr:rowOff>
    </xdr:to>
    <xdr:sp>
      <xdr:nvSpPr>
        <xdr:cNvPr id="518" name="Line 262"/>
        <xdr:cNvSpPr>
          <a:spLocks/>
        </xdr:cNvSpPr>
      </xdr:nvSpPr>
      <xdr:spPr>
        <a:xfrm>
          <a:off x="7458075" y="6819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9525</xdr:rowOff>
    </xdr:from>
    <xdr:to>
      <xdr:col>8</xdr:col>
      <xdr:colOff>476250</xdr:colOff>
      <xdr:row>13</xdr:row>
      <xdr:rowOff>219075</xdr:rowOff>
    </xdr:to>
    <xdr:sp>
      <xdr:nvSpPr>
        <xdr:cNvPr id="519" name="Line 263"/>
        <xdr:cNvSpPr>
          <a:spLocks/>
        </xdr:cNvSpPr>
      </xdr:nvSpPr>
      <xdr:spPr>
        <a:xfrm>
          <a:off x="51244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</xdr:row>
      <xdr:rowOff>9525</xdr:rowOff>
    </xdr:from>
    <xdr:to>
      <xdr:col>4</xdr:col>
      <xdr:colOff>438150</xdr:colOff>
      <xdr:row>13</xdr:row>
      <xdr:rowOff>219075</xdr:rowOff>
    </xdr:to>
    <xdr:sp>
      <xdr:nvSpPr>
        <xdr:cNvPr id="520" name="Line 264"/>
        <xdr:cNvSpPr>
          <a:spLocks/>
        </xdr:cNvSpPr>
      </xdr:nvSpPr>
      <xdr:spPr>
        <a:xfrm flipV="1">
          <a:off x="27622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11</xdr:row>
      <xdr:rowOff>219075</xdr:rowOff>
    </xdr:from>
    <xdr:to>
      <xdr:col>20</xdr:col>
      <xdr:colOff>466725</xdr:colOff>
      <xdr:row>13</xdr:row>
      <xdr:rowOff>0</xdr:rowOff>
    </xdr:to>
    <xdr:sp>
      <xdr:nvSpPr>
        <xdr:cNvPr id="521" name="Line 266"/>
        <xdr:cNvSpPr>
          <a:spLocks/>
        </xdr:cNvSpPr>
      </xdr:nvSpPr>
      <xdr:spPr>
        <a:xfrm>
          <a:off x="12106275" y="2809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7</xdr:row>
      <xdr:rowOff>0</xdr:rowOff>
    </xdr:from>
    <xdr:to>
      <xdr:col>20</xdr:col>
      <xdr:colOff>504825</xdr:colOff>
      <xdr:row>7</xdr:row>
      <xdr:rowOff>219075</xdr:rowOff>
    </xdr:to>
    <xdr:sp>
      <xdr:nvSpPr>
        <xdr:cNvPr id="522" name="Line 267"/>
        <xdr:cNvSpPr>
          <a:spLocks/>
        </xdr:cNvSpPr>
      </xdr:nvSpPr>
      <xdr:spPr>
        <a:xfrm>
          <a:off x="12144375" y="1628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438150</xdr:colOff>
      <xdr:row>22</xdr:row>
      <xdr:rowOff>9525</xdr:rowOff>
    </xdr:to>
    <xdr:sp>
      <xdr:nvSpPr>
        <xdr:cNvPr id="523" name="Line 269"/>
        <xdr:cNvSpPr>
          <a:spLocks/>
        </xdr:cNvSpPr>
      </xdr:nvSpPr>
      <xdr:spPr>
        <a:xfrm>
          <a:off x="5086350" y="529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23</xdr:row>
      <xdr:rowOff>219075</xdr:rowOff>
    </xdr:to>
    <xdr:sp>
      <xdr:nvSpPr>
        <xdr:cNvPr id="524" name="Line 271"/>
        <xdr:cNvSpPr>
          <a:spLocks/>
        </xdr:cNvSpPr>
      </xdr:nvSpPr>
      <xdr:spPr>
        <a:xfrm flipV="1">
          <a:off x="3962400" y="557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12</xdr:col>
      <xdr:colOff>457200</xdr:colOff>
      <xdr:row>23</xdr:row>
      <xdr:rowOff>0</xdr:rowOff>
    </xdr:to>
    <xdr:sp>
      <xdr:nvSpPr>
        <xdr:cNvPr id="525" name="Line 272"/>
        <xdr:cNvSpPr>
          <a:spLocks/>
        </xdr:cNvSpPr>
      </xdr:nvSpPr>
      <xdr:spPr>
        <a:xfrm>
          <a:off x="3962400" y="55721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23</xdr:row>
      <xdr:rowOff>0</xdr:rowOff>
    </xdr:from>
    <xdr:to>
      <xdr:col>12</xdr:col>
      <xdr:colOff>457200</xdr:colOff>
      <xdr:row>23</xdr:row>
      <xdr:rowOff>219075</xdr:rowOff>
    </xdr:to>
    <xdr:sp>
      <xdr:nvSpPr>
        <xdr:cNvPr id="526" name="Line 273"/>
        <xdr:cNvSpPr>
          <a:spLocks/>
        </xdr:cNvSpPr>
      </xdr:nvSpPr>
      <xdr:spPr>
        <a:xfrm>
          <a:off x="7429500" y="557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219075</xdr:rowOff>
    </xdr:from>
    <xdr:to>
      <xdr:col>12</xdr:col>
      <xdr:colOff>466725</xdr:colOff>
      <xdr:row>18</xdr:row>
      <xdr:rowOff>0</xdr:rowOff>
    </xdr:to>
    <xdr:sp>
      <xdr:nvSpPr>
        <xdr:cNvPr id="527" name="Line 278"/>
        <xdr:cNvSpPr>
          <a:spLocks/>
        </xdr:cNvSpPr>
      </xdr:nvSpPr>
      <xdr:spPr>
        <a:xfrm>
          <a:off x="7439025" y="404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18</xdr:row>
      <xdr:rowOff>0</xdr:rowOff>
    </xdr:from>
    <xdr:to>
      <xdr:col>12</xdr:col>
      <xdr:colOff>466725</xdr:colOff>
      <xdr:row>19</xdr:row>
      <xdr:rowOff>0</xdr:rowOff>
    </xdr:to>
    <xdr:sp>
      <xdr:nvSpPr>
        <xdr:cNvPr id="528" name="Line 279"/>
        <xdr:cNvSpPr>
          <a:spLocks/>
        </xdr:cNvSpPr>
      </xdr:nvSpPr>
      <xdr:spPr>
        <a:xfrm>
          <a:off x="7439025" y="4333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18</xdr:row>
      <xdr:rowOff>0</xdr:rowOff>
    </xdr:from>
    <xdr:to>
      <xdr:col>14</xdr:col>
      <xdr:colOff>447675</xdr:colOff>
      <xdr:row>18</xdr:row>
      <xdr:rowOff>0</xdr:rowOff>
    </xdr:to>
    <xdr:sp>
      <xdr:nvSpPr>
        <xdr:cNvPr id="529" name="Line 280"/>
        <xdr:cNvSpPr>
          <a:spLocks/>
        </xdr:cNvSpPr>
      </xdr:nvSpPr>
      <xdr:spPr>
        <a:xfrm>
          <a:off x="7439025" y="4333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18</xdr:row>
      <xdr:rowOff>0</xdr:rowOff>
    </xdr:from>
    <xdr:to>
      <xdr:col>14</xdr:col>
      <xdr:colOff>447675</xdr:colOff>
      <xdr:row>18</xdr:row>
      <xdr:rowOff>219075</xdr:rowOff>
    </xdr:to>
    <xdr:sp>
      <xdr:nvSpPr>
        <xdr:cNvPr id="530" name="Line 281"/>
        <xdr:cNvSpPr>
          <a:spLocks/>
        </xdr:cNvSpPr>
      </xdr:nvSpPr>
      <xdr:spPr>
        <a:xfrm>
          <a:off x="8582025" y="4333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476250</xdr:colOff>
      <xdr:row>18</xdr:row>
      <xdr:rowOff>209550</xdr:rowOff>
    </xdr:to>
    <xdr:sp>
      <xdr:nvSpPr>
        <xdr:cNvPr id="531" name="Line 286"/>
        <xdr:cNvSpPr>
          <a:spLocks/>
        </xdr:cNvSpPr>
      </xdr:nvSpPr>
      <xdr:spPr>
        <a:xfrm>
          <a:off x="2800350" y="4057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11</xdr:row>
      <xdr:rowOff>219075</xdr:rowOff>
    </xdr:from>
    <xdr:to>
      <xdr:col>8</xdr:col>
      <xdr:colOff>476250</xdr:colOff>
      <xdr:row>13</xdr:row>
      <xdr:rowOff>0</xdr:rowOff>
    </xdr:to>
    <xdr:sp>
      <xdr:nvSpPr>
        <xdr:cNvPr id="532" name="Line 287"/>
        <xdr:cNvSpPr>
          <a:spLocks/>
        </xdr:cNvSpPr>
      </xdr:nvSpPr>
      <xdr:spPr>
        <a:xfrm>
          <a:off x="5124450" y="2809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13</xdr:row>
      <xdr:rowOff>0</xdr:rowOff>
    </xdr:from>
    <xdr:to>
      <xdr:col>12</xdr:col>
      <xdr:colOff>447675</xdr:colOff>
      <xdr:row>13</xdr:row>
      <xdr:rowOff>0</xdr:rowOff>
    </xdr:to>
    <xdr:sp>
      <xdr:nvSpPr>
        <xdr:cNvPr id="533" name="Line 288"/>
        <xdr:cNvSpPr>
          <a:spLocks/>
        </xdr:cNvSpPr>
      </xdr:nvSpPr>
      <xdr:spPr>
        <a:xfrm>
          <a:off x="6324600" y="3095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13</xdr:row>
      <xdr:rowOff>0</xdr:rowOff>
    </xdr:from>
    <xdr:to>
      <xdr:col>12</xdr:col>
      <xdr:colOff>447675</xdr:colOff>
      <xdr:row>13</xdr:row>
      <xdr:rowOff>219075</xdr:rowOff>
    </xdr:to>
    <xdr:sp>
      <xdr:nvSpPr>
        <xdr:cNvPr id="534" name="Line 289"/>
        <xdr:cNvSpPr>
          <a:spLocks/>
        </xdr:cNvSpPr>
      </xdr:nvSpPr>
      <xdr:spPr>
        <a:xfrm>
          <a:off x="7419975" y="309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13</xdr:row>
      <xdr:rowOff>0</xdr:rowOff>
    </xdr:from>
    <xdr:to>
      <xdr:col>20</xdr:col>
      <xdr:colOff>466725</xdr:colOff>
      <xdr:row>13</xdr:row>
      <xdr:rowOff>219075</xdr:rowOff>
    </xdr:to>
    <xdr:sp>
      <xdr:nvSpPr>
        <xdr:cNvPr id="535" name="Line 290"/>
        <xdr:cNvSpPr>
          <a:spLocks/>
        </xdr:cNvSpPr>
      </xdr:nvSpPr>
      <xdr:spPr>
        <a:xfrm>
          <a:off x="12106275" y="309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0</xdr:rowOff>
    </xdr:from>
    <xdr:to>
      <xdr:col>15</xdr:col>
      <xdr:colOff>200025</xdr:colOff>
      <xdr:row>7</xdr:row>
      <xdr:rowOff>0</xdr:rowOff>
    </xdr:to>
    <xdr:sp>
      <xdr:nvSpPr>
        <xdr:cNvPr id="536" name="Line 291"/>
        <xdr:cNvSpPr>
          <a:spLocks/>
        </xdr:cNvSpPr>
      </xdr:nvSpPr>
      <xdr:spPr>
        <a:xfrm flipH="1">
          <a:off x="5114925" y="16287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23</xdr:row>
      <xdr:rowOff>0</xdr:rowOff>
    </xdr:from>
    <xdr:to>
      <xdr:col>14</xdr:col>
      <xdr:colOff>457200</xdr:colOff>
      <xdr:row>23</xdr:row>
      <xdr:rowOff>0</xdr:rowOff>
    </xdr:to>
    <xdr:sp>
      <xdr:nvSpPr>
        <xdr:cNvPr id="537" name="Line 293"/>
        <xdr:cNvSpPr>
          <a:spLocks/>
        </xdr:cNvSpPr>
      </xdr:nvSpPr>
      <xdr:spPr>
        <a:xfrm>
          <a:off x="7429500" y="5572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0</xdr:rowOff>
    </xdr:from>
    <xdr:to>
      <xdr:col>14</xdr:col>
      <xdr:colOff>457200</xdr:colOff>
      <xdr:row>24</xdr:row>
      <xdr:rowOff>0</xdr:rowOff>
    </xdr:to>
    <xdr:sp>
      <xdr:nvSpPr>
        <xdr:cNvPr id="538" name="Line 294"/>
        <xdr:cNvSpPr>
          <a:spLocks/>
        </xdr:cNvSpPr>
      </xdr:nvSpPr>
      <xdr:spPr>
        <a:xfrm>
          <a:off x="8591550" y="557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7</xdr:row>
      <xdr:rowOff>0</xdr:rowOff>
    </xdr:from>
    <xdr:to>
      <xdr:col>20</xdr:col>
      <xdr:colOff>504825</xdr:colOff>
      <xdr:row>7</xdr:row>
      <xdr:rowOff>0</xdr:rowOff>
    </xdr:to>
    <xdr:sp>
      <xdr:nvSpPr>
        <xdr:cNvPr id="539" name="Line 295"/>
        <xdr:cNvSpPr>
          <a:spLocks/>
        </xdr:cNvSpPr>
      </xdr:nvSpPr>
      <xdr:spPr>
        <a:xfrm>
          <a:off x="9315450" y="16287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0" name="Line 297"/>
        <xdr:cNvSpPr>
          <a:spLocks/>
        </xdr:cNvSpPr>
      </xdr:nvSpPr>
      <xdr:spPr>
        <a:xfrm>
          <a:off x="14497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</xdr:row>
      <xdr:rowOff>0</xdr:rowOff>
    </xdr:from>
    <xdr:to>
      <xdr:col>12</xdr:col>
      <xdr:colOff>485775</xdr:colOff>
      <xdr:row>28</xdr:row>
      <xdr:rowOff>0</xdr:rowOff>
    </xdr:to>
    <xdr:sp>
      <xdr:nvSpPr>
        <xdr:cNvPr id="541" name="Line 298"/>
        <xdr:cNvSpPr>
          <a:spLocks/>
        </xdr:cNvSpPr>
      </xdr:nvSpPr>
      <xdr:spPr>
        <a:xfrm>
          <a:off x="745807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29</xdr:row>
      <xdr:rowOff>0</xdr:rowOff>
    </xdr:to>
    <xdr:sp>
      <xdr:nvSpPr>
        <xdr:cNvPr id="542" name="Line 299"/>
        <xdr:cNvSpPr>
          <a:spLocks/>
        </xdr:cNvSpPr>
      </xdr:nvSpPr>
      <xdr:spPr>
        <a:xfrm>
          <a:off x="8639175" y="6810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28</xdr:row>
      <xdr:rowOff>0</xdr:rowOff>
    </xdr:from>
    <xdr:to>
      <xdr:col>16</xdr:col>
      <xdr:colOff>447675</xdr:colOff>
      <xdr:row>29</xdr:row>
      <xdr:rowOff>0</xdr:rowOff>
    </xdr:to>
    <xdr:sp>
      <xdr:nvSpPr>
        <xdr:cNvPr id="543" name="Line 300"/>
        <xdr:cNvSpPr>
          <a:spLocks/>
        </xdr:cNvSpPr>
      </xdr:nvSpPr>
      <xdr:spPr>
        <a:xfrm>
          <a:off x="9763125" y="6810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0</xdr:rowOff>
    </xdr:from>
    <xdr:to>
      <xdr:col>14</xdr:col>
      <xdr:colOff>504825</xdr:colOff>
      <xdr:row>27</xdr:row>
      <xdr:rowOff>219075</xdr:rowOff>
    </xdr:to>
    <xdr:sp>
      <xdr:nvSpPr>
        <xdr:cNvPr id="544" name="Line 301"/>
        <xdr:cNvSpPr>
          <a:spLocks/>
        </xdr:cNvSpPr>
      </xdr:nvSpPr>
      <xdr:spPr>
        <a:xfrm flipV="1">
          <a:off x="8639175" y="6534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16</xdr:col>
      <xdr:colOff>447675</xdr:colOff>
      <xdr:row>28</xdr:row>
      <xdr:rowOff>0</xdr:rowOff>
    </xdr:to>
    <xdr:sp>
      <xdr:nvSpPr>
        <xdr:cNvPr id="545" name="Line 302"/>
        <xdr:cNvSpPr>
          <a:spLocks/>
        </xdr:cNvSpPr>
      </xdr:nvSpPr>
      <xdr:spPr>
        <a:xfrm>
          <a:off x="8639175" y="68103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0</xdr:rowOff>
    </xdr:from>
    <xdr:to>
      <xdr:col>20</xdr:col>
      <xdr:colOff>476250</xdr:colOff>
      <xdr:row>13</xdr:row>
      <xdr:rowOff>0</xdr:rowOff>
    </xdr:to>
    <xdr:sp>
      <xdr:nvSpPr>
        <xdr:cNvPr id="546" name="Line 303"/>
        <xdr:cNvSpPr>
          <a:spLocks/>
        </xdr:cNvSpPr>
      </xdr:nvSpPr>
      <xdr:spPr>
        <a:xfrm>
          <a:off x="10991850" y="3095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13</xdr:row>
      <xdr:rowOff>0</xdr:rowOff>
    </xdr:from>
    <xdr:to>
      <xdr:col>14</xdr:col>
      <xdr:colOff>495300</xdr:colOff>
      <xdr:row>13</xdr:row>
      <xdr:rowOff>0</xdr:rowOff>
    </xdr:to>
    <xdr:sp>
      <xdr:nvSpPr>
        <xdr:cNvPr id="547" name="Line 304"/>
        <xdr:cNvSpPr>
          <a:spLocks/>
        </xdr:cNvSpPr>
      </xdr:nvSpPr>
      <xdr:spPr>
        <a:xfrm>
          <a:off x="7419975" y="3095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13</xdr:row>
      <xdr:rowOff>9525</xdr:rowOff>
    </xdr:from>
    <xdr:to>
      <xdr:col>14</xdr:col>
      <xdr:colOff>495300</xdr:colOff>
      <xdr:row>14</xdr:row>
      <xdr:rowOff>0</xdr:rowOff>
    </xdr:to>
    <xdr:sp>
      <xdr:nvSpPr>
        <xdr:cNvPr id="548" name="Line 305"/>
        <xdr:cNvSpPr>
          <a:spLocks/>
        </xdr:cNvSpPr>
      </xdr:nvSpPr>
      <xdr:spPr>
        <a:xfrm>
          <a:off x="8629650" y="3105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0</xdr:rowOff>
    </xdr:from>
    <xdr:to>
      <xdr:col>10</xdr:col>
      <xdr:colOff>495300</xdr:colOff>
      <xdr:row>14</xdr:row>
      <xdr:rowOff>0</xdr:rowOff>
    </xdr:to>
    <xdr:sp>
      <xdr:nvSpPr>
        <xdr:cNvPr id="549" name="Line 306"/>
        <xdr:cNvSpPr>
          <a:spLocks/>
        </xdr:cNvSpPr>
      </xdr:nvSpPr>
      <xdr:spPr>
        <a:xfrm>
          <a:off x="6305550" y="3095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219075</xdr:rowOff>
    </xdr:from>
    <xdr:to>
      <xdr:col>8</xdr:col>
      <xdr:colOff>476250</xdr:colOff>
      <xdr:row>24</xdr:row>
      <xdr:rowOff>0</xdr:rowOff>
    </xdr:to>
    <xdr:sp>
      <xdr:nvSpPr>
        <xdr:cNvPr id="550" name="Line 307"/>
        <xdr:cNvSpPr>
          <a:spLocks/>
        </xdr:cNvSpPr>
      </xdr:nvSpPr>
      <xdr:spPr>
        <a:xfrm>
          <a:off x="5124450" y="40481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13</xdr:row>
      <xdr:rowOff>0</xdr:rowOff>
    </xdr:from>
    <xdr:to>
      <xdr:col>22</xdr:col>
      <xdr:colOff>495300</xdr:colOff>
      <xdr:row>13</xdr:row>
      <xdr:rowOff>0</xdr:rowOff>
    </xdr:to>
    <xdr:sp>
      <xdr:nvSpPr>
        <xdr:cNvPr id="551" name="Line 312"/>
        <xdr:cNvSpPr>
          <a:spLocks/>
        </xdr:cNvSpPr>
      </xdr:nvSpPr>
      <xdr:spPr>
        <a:xfrm>
          <a:off x="12096750" y="3095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0</xdr:rowOff>
    </xdr:from>
    <xdr:to>
      <xdr:col>22</xdr:col>
      <xdr:colOff>495300</xdr:colOff>
      <xdr:row>14</xdr:row>
      <xdr:rowOff>0</xdr:rowOff>
    </xdr:to>
    <xdr:sp>
      <xdr:nvSpPr>
        <xdr:cNvPr id="552" name="Line 313"/>
        <xdr:cNvSpPr>
          <a:spLocks/>
        </xdr:cNvSpPr>
      </xdr:nvSpPr>
      <xdr:spPr>
        <a:xfrm>
          <a:off x="13296900" y="3095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5</xdr:row>
      <xdr:rowOff>0</xdr:rowOff>
    </xdr:from>
    <xdr:to>
      <xdr:col>14</xdr:col>
      <xdr:colOff>561975</xdr:colOff>
      <xdr:row>7</xdr:row>
      <xdr:rowOff>9525</xdr:rowOff>
    </xdr:to>
    <xdr:sp>
      <xdr:nvSpPr>
        <xdr:cNvPr id="553" name="Line 314"/>
        <xdr:cNvSpPr>
          <a:spLocks/>
        </xdr:cNvSpPr>
      </xdr:nvSpPr>
      <xdr:spPr>
        <a:xfrm>
          <a:off x="8696325" y="1209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28</xdr:row>
      <xdr:rowOff>0</xdr:rowOff>
    </xdr:from>
    <xdr:to>
      <xdr:col>18</xdr:col>
      <xdr:colOff>438150</xdr:colOff>
      <xdr:row>28</xdr:row>
      <xdr:rowOff>0</xdr:rowOff>
    </xdr:to>
    <xdr:sp>
      <xdr:nvSpPr>
        <xdr:cNvPr id="554" name="Line 554"/>
        <xdr:cNvSpPr>
          <a:spLocks/>
        </xdr:cNvSpPr>
      </xdr:nvSpPr>
      <xdr:spPr>
        <a:xfrm>
          <a:off x="9763125" y="68103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28</xdr:row>
      <xdr:rowOff>9525</xdr:rowOff>
    </xdr:from>
    <xdr:to>
      <xdr:col>18</xdr:col>
      <xdr:colOff>438150</xdr:colOff>
      <xdr:row>29</xdr:row>
      <xdr:rowOff>0</xdr:rowOff>
    </xdr:to>
    <xdr:sp>
      <xdr:nvSpPr>
        <xdr:cNvPr id="555" name="Line 555"/>
        <xdr:cNvSpPr>
          <a:spLocks/>
        </xdr:cNvSpPr>
      </xdr:nvSpPr>
      <xdr:spPr>
        <a:xfrm>
          <a:off x="10915650" y="6819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</xdr:row>
      <xdr:rowOff>0</xdr:rowOff>
    </xdr:from>
    <xdr:to>
      <xdr:col>8</xdr:col>
      <xdr:colOff>495300</xdr:colOff>
      <xdr:row>8</xdr:row>
      <xdr:rowOff>0</xdr:rowOff>
    </xdr:to>
    <xdr:sp>
      <xdr:nvSpPr>
        <xdr:cNvPr id="556" name="Line 556"/>
        <xdr:cNvSpPr>
          <a:spLocks/>
        </xdr:cNvSpPr>
      </xdr:nvSpPr>
      <xdr:spPr>
        <a:xfrm>
          <a:off x="5143500" y="162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266700</xdr:rowOff>
    </xdr:from>
    <xdr:to>
      <xdr:col>2</xdr:col>
      <xdr:colOff>438150</xdr:colOff>
      <xdr:row>13</xdr:row>
      <xdr:rowOff>266700</xdr:rowOff>
    </xdr:to>
    <xdr:sp>
      <xdr:nvSpPr>
        <xdr:cNvPr id="557" name="Line 557"/>
        <xdr:cNvSpPr>
          <a:spLocks/>
        </xdr:cNvSpPr>
      </xdr:nvSpPr>
      <xdr:spPr>
        <a:xfrm flipV="1">
          <a:off x="1600200" y="3086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6</xdr:col>
      <xdr:colOff>38100</xdr:colOff>
      <xdr:row>13</xdr:row>
      <xdr:rowOff>0</xdr:rowOff>
    </xdr:to>
    <xdr:sp>
      <xdr:nvSpPr>
        <xdr:cNvPr id="558" name="Line 558"/>
        <xdr:cNvSpPr>
          <a:spLocks/>
        </xdr:cNvSpPr>
      </xdr:nvSpPr>
      <xdr:spPr>
        <a:xfrm>
          <a:off x="1600200" y="30956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6</xdr:col>
      <xdr:colOff>495300</xdr:colOff>
      <xdr:row>14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81450" y="3105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6</xdr:col>
      <xdr:colOff>523875</xdr:colOff>
      <xdr:row>18</xdr:row>
      <xdr:rowOff>0</xdr:rowOff>
    </xdr:to>
    <xdr:sp>
      <xdr:nvSpPr>
        <xdr:cNvPr id="560" name="Line 560"/>
        <xdr:cNvSpPr>
          <a:spLocks/>
        </xdr:cNvSpPr>
      </xdr:nvSpPr>
      <xdr:spPr>
        <a:xfrm>
          <a:off x="2800350" y="43338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0</xdr:rowOff>
    </xdr:from>
    <xdr:to>
      <xdr:col>6</xdr:col>
      <xdr:colOff>523875</xdr:colOff>
      <xdr:row>18</xdr:row>
      <xdr:rowOff>266700</xdr:rowOff>
    </xdr:to>
    <xdr:sp>
      <xdr:nvSpPr>
        <xdr:cNvPr id="561" name="Line 561"/>
        <xdr:cNvSpPr>
          <a:spLocks/>
        </xdr:cNvSpPr>
      </xdr:nvSpPr>
      <xdr:spPr>
        <a:xfrm>
          <a:off x="4010025" y="4333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20</xdr:col>
      <xdr:colOff>476250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110013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8610600" y="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1154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24</xdr:col>
      <xdr:colOff>504825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209675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55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H="1">
          <a:off x="9801225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504825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446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209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16</xdr:col>
      <xdr:colOff>495300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8648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20</xdr:col>
      <xdr:colOff>457200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5538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979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455295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215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441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0050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63150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24</xdr:col>
      <xdr:colOff>447675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21729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62400" y="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7439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51149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632460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638175</xdr:colOff>
      <xdr:row>0</xdr:row>
      <xdr:rowOff>0</xdr:rowOff>
    </xdr:from>
    <xdr:to>
      <xdr:col>26</xdr:col>
      <xdr:colOff>28575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146018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H="1">
          <a:off x="10944225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094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0</xdr:row>
      <xdr:rowOff>0</xdr:rowOff>
    </xdr:from>
    <xdr:to>
      <xdr:col>26</xdr:col>
      <xdr:colOff>523875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441132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565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565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0</xdr:row>
      <xdr:rowOff>0</xdr:rowOff>
    </xdr:from>
    <xdr:to>
      <xdr:col>30</xdr:col>
      <xdr:colOff>495300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56591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0</xdr:row>
      <xdr:rowOff>0</xdr:rowOff>
    </xdr:from>
    <xdr:to>
      <xdr:col>30</xdr:col>
      <xdr:colOff>504825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79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0</xdr:row>
      <xdr:rowOff>0</xdr:rowOff>
    </xdr:from>
    <xdr:to>
      <xdr:col>26</xdr:col>
      <xdr:colOff>533400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 flipH="1">
          <a:off x="144303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443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0</xdr:row>
      <xdr:rowOff>0</xdr:rowOff>
    </xdr:from>
    <xdr:to>
      <xdr:col>28</xdr:col>
      <xdr:colOff>180975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678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74295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91700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 flipH="1">
          <a:off x="51720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476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 flipV="1">
          <a:off x="46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4667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28003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661" name="Rectangle 661"/>
        <xdr:cNvSpPr>
          <a:spLocks/>
        </xdr:cNvSpPr>
      </xdr:nvSpPr>
      <xdr:spPr>
        <a:xfrm>
          <a:off x="23241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813435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58102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941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 flipH="1">
          <a:off x="86201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H="1">
          <a:off x="81343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94107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4752975" y="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5718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 flipH="1">
          <a:off x="23241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4861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 flipV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23241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48615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11620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11620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128016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139636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H="1">
          <a:off x="4648200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8610600" y="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 flipH="1"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116395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139636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464820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46482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464820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46482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 flipV="1">
          <a:off x="698182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81438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81343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63</xdr:row>
      <xdr:rowOff>9525</xdr:rowOff>
    </xdr:from>
    <xdr:to>
      <xdr:col>3</xdr:col>
      <xdr:colOff>180975</xdr:colOff>
      <xdr:row>64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2324100" y="130778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813435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58102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104775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941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 flipH="1">
          <a:off x="86201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86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 flipH="1">
          <a:off x="8134350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94107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4752975" y="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H="1">
          <a:off x="34861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9</xdr:col>
      <xdr:colOff>180975</xdr:colOff>
      <xdr:row>13</xdr:row>
      <xdr:rowOff>0</xdr:rowOff>
    </xdr:to>
    <xdr:sp>
      <xdr:nvSpPr>
        <xdr:cNvPr id="813" name="Line 813"/>
        <xdr:cNvSpPr>
          <a:spLocks/>
        </xdr:cNvSpPr>
      </xdr:nvSpPr>
      <xdr:spPr>
        <a:xfrm>
          <a:off x="3571875" y="30956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0</xdr:rowOff>
    </xdr:from>
    <xdr:to>
      <xdr:col>6</xdr:col>
      <xdr:colOff>85725</xdr:colOff>
      <xdr:row>13</xdr:row>
      <xdr:rowOff>0</xdr:rowOff>
    </xdr:to>
    <xdr:sp>
      <xdr:nvSpPr>
        <xdr:cNvPr id="814" name="Line 814"/>
        <xdr:cNvSpPr>
          <a:spLocks/>
        </xdr:cNvSpPr>
      </xdr:nvSpPr>
      <xdr:spPr>
        <a:xfrm>
          <a:off x="3486150" y="3095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0</xdr:rowOff>
    </xdr:from>
    <xdr:to>
      <xdr:col>7</xdr:col>
      <xdr:colOff>180975</xdr:colOff>
      <xdr:row>22</xdr:row>
      <xdr:rowOff>9525</xdr:rowOff>
    </xdr:to>
    <xdr:sp>
      <xdr:nvSpPr>
        <xdr:cNvPr id="815" name="Line 815"/>
        <xdr:cNvSpPr>
          <a:spLocks/>
        </xdr:cNvSpPr>
      </xdr:nvSpPr>
      <xdr:spPr>
        <a:xfrm>
          <a:off x="4648200" y="529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0</xdr:rowOff>
    </xdr:from>
    <xdr:to>
      <xdr:col>11</xdr:col>
      <xdr:colOff>180975</xdr:colOff>
      <xdr:row>13</xdr:row>
      <xdr:rowOff>0</xdr:rowOff>
    </xdr:to>
    <xdr:sp>
      <xdr:nvSpPr>
        <xdr:cNvPr id="816" name="Line 816"/>
        <xdr:cNvSpPr>
          <a:spLocks/>
        </xdr:cNvSpPr>
      </xdr:nvSpPr>
      <xdr:spPr>
        <a:xfrm>
          <a:off x="5810250" y="30956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0</xdr:rowOff>
    </xdr:from>
    <xdr:to>
      <xdr:col>13</xdr:col>
      <xdr:colOff>180975</xdr:colOff>
      <xdr:row>23</xdr:row>
      <xdr:rowOff>0</xdr:rowOff>
    </xdr:to>
    <xdr:sp>
      <xdr:nvSpPr>
        <xdr:cNvPr id="817" name="Line 817"/>
        <xdr:cNvSpPr>
          <a:spLocks/>
        </xdr:cNvSpPr>
      </xdr:nvSpPr>
      <xdr:spPr>
        <a:xfrm>
          <a:off x="6972300" y="5572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7</xdr:row>
      <xdr:rowOff>0</xdr:rowOff>
    </xdr:from>
    <xdr:to>
      <xdr:col>19</xdr:col>
      <xdr:colOff>180975</xdr:colOff>
      <xdr:row>7</xdr:row>
      <xdr:rowOff>0</xdr:rowOff>
    </xdr:to>
    <xdr:sp>
      <xdr:nvSpPr>
        <xdr:cNvPr id="818" name="Line 818"/>
        <xdr:cNvSpPr>
          <a:spLocks/>
        </xdr:cNvSpPr>
      </xdr:nvSpPr>
      <xdr:spPr>
        <a:xfrm>
          <a:off x="8610600" y="16287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0</xdr:rowOff>
    </xdr:from>
    <xdr:to>
      <xdr:col>3</xdr:col>
      <xdr:colOff>180975</xdr:colOff>
      <xdr:row>18</xdr:row>
      <xdr:rowOff>0</xdr:rowOff>
    </xdr:to>
    <xdr:sp>
      <xdr:nvSpPr>
        <xdr:cNvPr id="819" name="Line 819"/>
        <xdr:cNvSpPr>
          <a:spLocks/>
        </xdr:cNvSpPr>
      </xdr:nvSpPr>
      <xdr:spPr>
        <a:xfrm flipH="1">
          <a:off x="23241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14</xdr:row>
      <xdr:rowOff>0</xdr:rowOff>
    </xdr:from>
    <xdr:to>
      <xdr:col>23</xdr:col>
      <xdr:colOff>180975</xdr:colOff>
      <xdr:row>14</xdr:row>
      <xdr:rowOff>0</xdr:rowOff>
    </xdr:to>
    <xdr:sp>
      <xdr:nvSpPr>
        <xdr:cNvPr id="820" name="Line 820"/>
        <xdr:cNvSpPr>
          <a:spLocks/>
        </xdr:cNvSpPr>
      </xdr:nvSpPr>
      <xdr:spPr>
        <a:xfrm>
          <a:off x="139636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821" name="Line 821"/>
        <xdr:cNvSpPr>
          <a:spLocks/>
        </xdr:cNvSpPr>
      </xdr:nvSpPr>
      <xdr:spPr>
        <a:xfrm>
          <a:off x="69723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822" name="Rectangle 1"/>
        <xdr:cNvSpPr>
          <a:spLocks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23" name="Line 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24" name="Line 3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25" name="Line 4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26" name="Line 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27" name="Line 6"/>
        <xdr:cNvSpPr>
          <a:spLocks/>
        </xdr:cNvSpPr>
      </xdr:nvSpPr>
      <xdr:spPr>
        <a:xfrm>
          <a:off x="116395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28" name="Line 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829" name="Line 8"/>
        <xdr:cNvSpPr>
          <a:spLocks/>
        </xdr:cNvSpPr>
      </xdr:nvSpPr>
      <xdr:spPr>
        <a:xfrm>
          <a:off x="9315450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830" name="Line 9"/>
        <xdr:cNvSpPr>
          <a:spLocks/>
        </xdr:cNvSpPr>
      </xdr:nvSpPr>
      <xdr:spPr>
        <a:xfrm>
          <a:off x="1172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31" name="Line 1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32" name="Line 1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33" name="Line 12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34" name="Line 13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35" name="Line 14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36" name="Line 15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37" name="Line 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38" name="Line 17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9" name="Line 18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40" name="Line 1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841" name="Line 20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42" name="Line 21"/>
        <xdr:cNvSpPr>
          <a:spLocks/>
        </xdr:cNvSpPr>
      </xdr:nvSpPr>
      <xdr:spPr>
        <a:xfrm>
          <a:off x="1173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43" name="Line 22"/>
        <xdr:cNvSpPr>
          <a:spLocks/>
        </xdr:cNvSpPr>
      </xdr:nvSpPr>
      <xdr:spPr>
        <a:xfrm flipH="1">
          <a:off x="104775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44" name="Line 23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45" name="Line 24"/>
        <xdr:cNvSpPr>
          <a:spLocks/>
        </xdr:cNvSpPr>
      </xdr:nvSpPr>
      <xdr:spPr>
        <a:xfrm flipV="1"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846" name="Line 25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847" name="Line 26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48" name="Line 27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49" name="Line 28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50" name="Line 29"/>
        <xdr:cNvSpPr>
          <a:spLocks/>
        </xdr:cNvSpPr>
      </xdr:nvSpPr>
      <xdr:spPr>
        <a:xfrm flipH="1"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51" name="Line 30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52" name="Line 31"/>
        <xdr:cNvSpPr>
          <a:spLocks/>
        </xdr:cNvSpPr>
      </xdr:nvSpPr>
      <xdr:spPr>
        <a:xfrm>
          <a:off x="117348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53" name="Line 3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54" name="Line 3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855" name="Line 34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856" name="Line 35"/>
        <xdr:cNvSpPr>
          <a:spLocks/>
        </xdr:cNvSpPr>
      </xdr:nvSpPr>
      <xdr:spPr>
        <a:xfrm>
          <a:off x="589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57" name="Line 36"/>
        <xdr:cNvSpPr>
          <a:spLocks/>
        </xdr:cNvSpPr>
      </xdr:nvSpPr>
      <xdr:spPr>
        <a:xfrm>
          <a:off x="591502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58" name="Line 37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59" name="Line 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860" name="Line 39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61" name="Line 40"/>
        <xdr:cNvSpPr>
          <a:spLocks/>
        </xdr:cNvSpPr>
      </xdr:nvSpPr>
      <xdr:spPr>
        <a:xfrm>
          <a:off x="47339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62" name="Line 4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63" name="Line 42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64" name="Line 43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865" name="Line 4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66" name="Line 45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867" name="Line 46"/>
        <xdr:cNvSpPr>
          <a:spLocks/>
        </xdr:cNvSpPr>
      </xdr:nvSpPr>
      <xdr:spPr>
        <a:xfrm>
          <a:off x="46482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68" name="Line 47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69" name="Line 48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70" name="Line 49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71" name="Line 5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72" name="Line 5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873" name="Line 52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74" name="Line 5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75" name="Line 54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76" name="Line 5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77" name="Line 5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78" name="Line 5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879" name="Line 58"/>
        <xdr:cNvSpPr>
          <a:spLocks/>
        </xdr:cNvSpPr>
      </xdr:nvSpPr>
      <xdr:spPr>
        <a:xfrm flipV="1"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80" name="Line 59"/>
        <xdr:cNvSpPr>
          <a:spLocks/>
        </xdr:cNvSpPr>
      </xdr:nvSpPr>
      <xdr:spPr>
        <a:xfrm>
          <a:off x="46482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81" name="Line 6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882" name="Line 61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883" name="Line 62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84" name="Line 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85" name="Line 64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86" name="Line 65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87" name="Line 66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88" name="Line 67"/>
        <xdr:cNvSpPr>
          <a:spLocks/>
        </xdr:cNvSpPr>
      </xdr:nvSpPr>
      <xdr:spPr>
        <a:xfrm flipV="1"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89" name="Line 68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90" name="Line 69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91" name="Line 70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892" name="Line 7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893" name="Line 72"/>
        <xdr:cNvSpPr>
          <a:spLocks/>
        </xdr:cNvSpPr>
      </xdr:nvSpPr>
      <xdr:spPr>
        <a:xfrm flipV="1">
          <a:off x="1512570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94" name="Line 7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95" name="Line 74"/>
        <xdr:cNvSpPr>
          <a:spLocks/>
        </xdr:cNvSpPr>
      </xdr:nvSpPr>
      <xdr:spPr>
        <a:xfrm flipH="1">
          <a:off x="116395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896" name="Line 75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97" name="Line 76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98" name="Line 77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899" name="Line 78"/>
        <xdr:cNvSpPr>
          <a:spLocks/>
        </xdr:cNvSpPr>
      </xdr:nvSpPr>
      <xdr:spPr>
        <a:xfrm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900" name="Line 79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901" name="Line 80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31</xdr:col>
      <xdr:colOff>495300</xdr:colOff>
      <xdr:row>0</xdr:row>
      <xdr:rowOff>0</xdr:rowOff>
    </xdr:to>
    <xdr:sp>
      <xdr:nvSpPr>
        <xdr:cNvPr id="902" name="Line 81"/>
        <xdr:cNvSpPr>
          <a:spLocks/>
        </xdr:cNvSpPr>
      </xdr:nvSpPr>
      <xdr:spPr>
        <a:xfrm>
          <a:off x="16287750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504825</xdr:colOff>
      <xdr:row>0</xdr:row>
      <xdr:rowOff>0</xdr:rowOff>
    </xdr:from>
    <xdr:to>
      <xdr:col>31</xdr:col>
      <xdr:colOff>504825</xdr:colOff>
      <xdr:row>0</xdr:row>
      <xdr:rowOff>0</xdr:rowOff>
    </xdr:to>
    <xdr:sp>
      <xdr:nvSpPr>
        <xdr:cNvPr id="903" name="Line 82"/>
        <xdr:cNvSpPr>
          <a:spLocks/>
        </xdr:cNvSpPr>
      </xdr:nvSpPr>
      <xdr:spPr>
        <a:xfrm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904" name="Line 83"/>
        <xdr:cNvSpPr>
          <a:spLocks/>
        </xdr:cNvSpPr>
      </xdr:nvSpPr>
      <xdr:spPr>
        <a:xfrm flipH="1"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905" name="Line 8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906" name="Line 85"/>
        <xdr:cNvSpPr>
          <a:spLocks/>
        </xdr:cNvSpPr>
      </xdr:nvSpPr>
      <xdr:spPr>
        <a:xfrm>
          <a:off x="17449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07" name="Line 86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08" name="Line 8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909" name="Line 88"/>
        <xdr:cNvSpPr>
          <a:spLocks/>
        </xdr:cNvSpPr>
      </xdr:nvSpPr>
      <xdr:spPr>
        <a:xfrm>
          <a:off x="104775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910" name="Line 89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911" name="Line 90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912" name="Line 91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13" name="Line 92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14" name="Line 93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15" name="Line 94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916" name="Line 95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17" name="Line 96"/>
        <xdr:cNvSpPr>
          <a:spLocks/>
        </xdr:cNvSpPr>
      </xdr:nvSpPr>
      <xdr:spPr>
        <a:xfrm flipV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18" name="Line 97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19" name="Line 98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920" name="Line 99"/>
        <xdr:cNvSpPr>
          <a:spLocks/>
        </xdr:cNvSpPr>
      </xdr:nvSpPr>
      <xdr:spPr>
        <a:xfrm>
          <a:off x="34861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921" name="Rectangle 100"/>
        <xdr:cNvSpPr>
          <a:spLocks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922" name="Line 10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923" name="Line 102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924" name="Line 103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925" name="Line 104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926" name="Line 105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927" name="Line 106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928" name="Line 107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929" name="Line 108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930" name="Line 109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931" name="Line 110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932" name="Line 11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933" name="Line 112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934" name="Line 11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935" name="Line 114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936" name="Line 115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937" name="Line 116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38" name="Line 117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939" name="Line 118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940" name="Line 119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941" name="Line 120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942" name="Line 121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43" name="Line 12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944" name="Line 123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945" name="Line 124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946" name="Line 125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947" name="Line 1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48" name="Line 12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49" name="Line 128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950" name="Line 129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951" name="Line 130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952" name="Line 131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953" name="Line 13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954" name="Line 133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955" name="Line 134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956" name="Line 135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957" name="Line 136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958" name="Line 137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959" name="Line 138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960" name="Line 139"/>
        <xdr:cNvSpPr>
          <a:spLocks/>
        </xdr:cNvSpPr>
      </xdr:nvSpPr>
      <xdr:spPr>
        <a:xfrm>
          <a:off x="455295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961" name="Line 14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962" name="Line 141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963" name="Line 142"/>
        <xdr:cNvSpPr>
          <a:spLocks/>
        </xdr:cNvSpPr>
      </xdr:nvSpPr>
      <xdr:spPr>
        <a:xfrm>
          <a:off x="1099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964" name="Line 14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965" name="Line 144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966" name="Line 145"/>
        <xdr:cNvSpPr>
          <a:spLocks/>
        </xdr:cNvSpPr>
      </xdr:nvSpPr>
      <xdr:spPr>
        <a:xfrm flipH="1">
          <a:off x="27336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967" name="Line 146"/>
        <xdr:cNvSpPr>
          <a:spLocks/>
        </xdr:cNvSpPr>
      </xdr:nvSpPr>
      <xdr:spPr>
        <a:xfrm>
          <a:off x="400050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968" name="Line 147"/>
        <xdr:cNvSpPr>
          <a:spLocks/>
        </xdr:cNvSpPr>
      </xdr:nvSpPr>
      <xdr:spPr>
        <a:xfrm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969" name="Line 148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970" name="Line 149"/>
        <xdr:cNvSpPr>
          <a:spLocks/>
        </xdr:cNvSpPr>
      </xdr:nvSpPr>
      <xdr:spPr>
        <a:xfrm>
          <a:off x="63150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971" name="Line 150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972" name="Line 15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973" name="Line 152"/>
        <xdr:cNvSpPr>
          <a:spLocks/>
        </xdr:cNvSpPr>
      </xdr:nvSpPr>
      <xdr:spPr>
        <a:xfrm>
          <a:off x="110109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974" name="Line 153"/>
        <xdr:cNvSpPr>
          <a:spLocks/>
        </xdr:cNvSpPr>
      </xdr:nvSpPr>
      <xdr:spPr>
        <a:xfrm flipV="1"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975" name="Line 154"/>
        <xdr:cNvSpPr>
          <a:spLocks/>
        </xdr:cNvSpPr>
      </xdr:nvSpPr>
      <xdr:spPr>
        <a:xfrm>
          <a:off x="2762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976" name="Line 155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977" name="Line 156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978" name="Line 157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979" name="Line 158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980" name="Line 159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981" name="Line 160"/>
        <xdr:cNvSpPr>
          <a:spLocks/>
        </xdr:cNvSpPr>
      </xdr:nvSpPr>
      <xdr:spPr>
        <a:xfrm flipV="1"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982" name="Line 161"/>
        <xdr:cNvSpPr>
          <a:spLocks/>
        </xdr:cNvSpPr>
      </xdr:nvSpPr>
      <xdr:spPr>
        <a:xfrm>
          <a:off x="3962400" y="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983" name="Line 162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984" name="Line 163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985" name="Line 164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986" name="Line 16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987" name="Line 166"/>
        <xdr:cNvSpPr>
          <a:spLocks/>
        </xdr:cNvSpPr>
      </xdr:nvSpPr>
      <xdr:spPr>
        <a:xfrm>
          <a:off x="1581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988" name="Line 167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989" name="Line 168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990" name="Line 16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91" name="Line 170"/>
        <xdr:cNvSpPr>
          <a:spLocks/>
        </xdr:cNvSpPr>
      </xdr:nvSpPr>
      <xdr:spPr>
        <a:xfrm>
          <a:off x="7439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92" name="Line 171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993" name="Line 172"/>
        <xdr:cNvSpPr>
          <a:spLocks/>
        </xdr:cNvSpPr>
      </xdr:nvSpPr>
      <xdr:spPr>
        <a:xfrm flipV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994" name="Line 173"/>
        <xdr:cNvSpPr>
          <a:spLocks/>
        </xdr:cNvSpPr>
      </xdr:nvSpPr>
      <xdr:spPr>
        <a:xfrm>
          <a:off x="51149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995" name="Line 1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996" name="Line 175"/>
        <xdr:cNvSpPr>
          <a:spLocks/>
        </xdr:cNvSpPr>
      </xdr:nvSpPr>
      <xdr:spPr>
        <a:xfrm>
          <a:off x="15906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476250</xdr:colOff>
      <xdr:row>0</xdr:row>
      <xdr:rowOff>0</xdr:rowOff>
    </xdr:to>
    <xdr:sp>
      <xdr:nvSpPr>
        <xdr:cNvPr id="997" name="Line 17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998" name="Line 177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999" name="Line 178"/>
        <xdr:cNvSpPr>
          <a:spLocks/>
        </xdr:cNvSpPr>
      </xdr:nvSpPr>
      <xdr:spPr>
        <a:xfrm>
          <a:off x="632460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000" name="Line 179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1001" name="Line 180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16</xdr:col>
      <xdr:colOff>466725</xdr:colOff>
      <xdr:row>0</xdr:row>
      <xdr:rowOff>0</xdr:rowOff>
    </xdr:to>
    <xdr:sp>
      <xdr:nvSpPr>
        <xdr:cNvPr id="1002" name="Line 181"/>
        <xdr:cNvSpPr>
          <a:spLocks/>
        </xdr:cNvSpPr>
      </xdr:nvSpPr>
      <xdr:spPr>
        <a:xfrm>
          <a:off x="978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1003" name="Line 182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1004" name="Line 183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24</xdr:col>
      <xdr:colOff>523875</xdr:colOff>
      <xdr:row>0</xdr:row>
      <xdr:rowOff>0</xdr:rowOff>
    </xdr:to>
    <xdr:sp>
      <xdr:nvSpPr>
        <xdr:cNvPr id="1005" name="Line 184"/>
        <xdr:cNvSpPr>
          <a:spLocks/>
        </xdr:cNvSpPr>
      </xdr:nvSpPr>
      <xdr:spPr>
        <a:xfrm>
          <a:off x="132492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24</xdr:col>
      <xdr:colOff>533400</xdr:colOff>
      <xdr:row>0</xdr:row>
      <xdr:rowOff>0</xdr:rowOff>
    </xdr:to>
    <xdr:sp>
      <xdr:nvSpPr>
        <xdr:cNvPr id="1006" name="Line 185"/>
        <xdr:cNvSpPr>
          <a:spLocks/>
        </xdr:cNvSpPr>
      </xdr:nvSpPr>
      <xdr:spPr>
        <a:xfrm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28</xdr:col>
      <xdr:colOff>495300</xdr:colOff>
      <xdr:row>0</xdr:row>
      <xdr:rowOff>0</xdr:rowOff>
    </xdr:to>
    <xdr:sp>
      <xdr:nvSpPr>
        <xdr:cNvPr id="1007" name="Line 186"/>
        <xdr:cNvSpPr>
          <a:spLocks/>
        </xdr:cNvSpPr>
      </xdr:nvSpPr>
      <xdr:spPr>
        <a:xfrm>
          <a:off x="1449705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504825</xdr:colOff>
      <xdr:row>0</xdr:row>
      <xdr:rowOff>0</xdr:rowOff>
    </xdr:from>
    <xdr:to>
      <xdr:col>28</xdr:col>
      <xdr:colOff>504825</xdr:colOff>
      <xdr:row>0</xdr:row>
      <xdr:rowOff>0</xdr:rowOff>
    </xdr:to>
    <xdr:sp>
      <xdr:nvSpPr>
        <xdr:cNvPr id="1008" name="Line 187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466725</xdr:colOff>
      <xdr:row>0</xdr:row>
      <xdr:rowOff>0</xdr:rowOff>
    </xdr:to>
    <xdr:sp>
      <xdr:nvSpPr>
        <xdr:cNvPr id="1009" name="Line 188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0</xdr:row>
      <xdr:rowOff>0</xdr:rowOff>
    </xdr:from>
    <xdr:to>
      <xdr:col>26</xdr:col>
      <xdr:colOff>495300</xdr:colOff>
      <xdr:row>0</xdr:row>
      <xdr:rowOff>0</xdr:rowOff>
    </xdr:to>
    <xdr:sp>
      <xdr:nvSpPr>
        <xdr:cNvPr id="1010" name="Line 189"/>
        <xdr:cNvSpPr>
          <a:spLocks/>
        </xdr:cNvSpPr>
      </xdr:nvSpPr>
      <xdr:spPr>
        <a:xfrm>
          <a:off x="1562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011" name="Line 190"/>
        <xdr:cNvSpPr>
          <a:spLocks/>
        </xdr:cNvSpPr>
      </xdr:nvSpPr>
      <xdr:spPr>
        <a:xfrm flipH="1">
          <a:off x="5124450" y="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012" name="Line 191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013" name="Line 192"/>
        <xdr:cNvSpPr>
          <a:spLocks/>
        </xdr:cNvSpPr>
      </xdr:nvSpPr>
      <xdr:spPr>
        <a:xfrm>
          <a:off x="74295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014" name="Line 193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1015" name="Line 194"/>
        <xdr:cNvSpPr>
          <a:spLocks/>
        </xdr:cNvSpPr>
      </xdr:nvSpPr>
      <xdr:spPr>
        <a:xfrm>
          <a:off x="931545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016" name="Line 195"/>
        <xdr:cNvSpPr>
          <a:spLocks/>
        </xdr:cNvSpPr>
      </xdr:nvSpPr>
      <xdr:spPr>
        <a:xfrm flipH="1">
          <a:off x="51720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017" name="Line 196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018" name="Line 197"/>
        <xdr:cNvSpPr>
          <a:spLocks/>
        </xdr:cNvSpPr>
      </xdr:nvSpPr>
      <xdr:spPr>
        <a:xfrm flipV="1">
          <a:off x="46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019" name="Line 198"/>
        <xdr:cNvSpPr>
          <a:spLocks/>
        </xdr:cNvSpPr>
      </xdr:nvSpPr>
      <xdr:spPr>
        <a:xfrm>
          <a:off x="4572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1020" name="Line 199"/>
        <xdr:cNvSpPr>
          <a:spLocks/>
        </xdr:cNvSpPr>
      </xdr:nvSpPr>
      <xdr:spPr>
        <a:xfrm flipV="1"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1021" name="Line 200"/>
        <xdr:cNvSpPr>
          <a:spLocks/>
        </xdr:cNvSpPr>
      </xdr:nvSpPr>
      <xdr:spPr>
        <a:xfrm flipH="1">
          <a:off x="978217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24</xdr:col>
      <xdr:colOff>561975</xdr:colOff>
      <xdr:row>0</xdr:row>
      <xdr:rowOff>0</xdr:rowOff>
    </xdr:to>
    <xdr:sp>
      <xdr:nvSpPr>
        <xdr:cNvPr id="1022" name="Line 201"/>
        <xdr:cNvSpPr>
          <a:spLocks/>
        </xdr:cNvSpPr>
      </xdr:nvSpPr>
      <xdr:spPr>
        <a:xfrm>
          <a:off x="12144375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495300</xdr:colOff>
      <xdr:row>0</xdr:row>
      <xdr:rowOff>0</xdr:rowOff>
    </xdr:from>
    <xdr:to>
      <xdr:col>24</xdr:col>
      <xdr:colOff>495300</xdr:colOff>
      <xdr:row>0</xdr:row>
      <xdr:rowOff>0</xdr:rowOff>
    </xdr:to>
    <xdr:sp>
      <xdr:nvSpPr>
        <xdr:cNvPr id="1023" name="Line 202"/>
        <xdr:cNvSpPr>
          <a:spLocks/>
        </xdr:cNvSpPr>
      </xdr:nvSpPr>
      <xdr:spPr>
        <a:xfrm>
          <a:off x="1445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1024" name="Line 203"/>
        <xdr:cNvSpPr>
          <a:spLocks/>
        </xdr:cNvSpPr>
      </xdr:nvSpPr>
      <xdr:spPr>
        <a:xfrm>
          <a:off x="1449705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514350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1025" name="Line 204"/>
        <xdr:cNvSpPr>
          <a:spLocks/>
        </xdr:cNvSpPr>
      </xdr:nvSpPr>
      <xdr:spPr>
        <a:xfrm>
          <a:off x="1564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026" name="Line 205"/>
        <xdr:cNvSpPr>
          <a:spLocks/>
        </xdr:cNvSpPr>
      </xdr:nvSpPr>
      <xdr:spPr>
        <a:xfrm flipV="1">
          <a:off x="51054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027" name="Line 206"/>
        <xdr:cNvSpPr>
          <a:spLocks/>
        </xdr:cNvSpPr>
      </xdr:nvSpPr>
      <xdr:spPr>
        <a:xfrm>
          <a:off x="50958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028" name="Line 207"/>
        <xdr:cNvSpPr>
          <a:spLocks/>
        </xdr:cNvSpPr>
      </xdr:nvSpPr>
      <xdr:spPr>
        <a:xfrm flipV="1">
          <a:off x="50958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029" name="Line 208"/>
        <xdr:cNvSpPr>
          <a:spLocks/>
        </xdr:cNvSpPr>
      </xdr:nvSpPr>
      <xdr:spPr>
        <a:xfrm>
          <a:off x="50958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30" name="Line 209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31" name="Line 210"/>
        <xdr:cNvSpPr>
          <a:spLocks/>
        </xdr:cNvSpPr>
      </xdr:nvSpPr>
      <xdr:spPr>
        <a:xfrm flipV="1"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32" name="Line 211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33" name="Line 212"/>
        <xdr:cNvSpPr>
          <a:spLocks/>
        </xdr:cNvSpPr>
      </xdr:nvSpPr>
      <xdr:spPr>
        <a:xfrm flipV="1">
          <a:off x="7962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34" name="Line 213"/>
        <xdr:cNvSpPr>
          <a:spLocks/>
        </xdr:cNvSpPr>
      </xdr:nvSpPr>
      <xdr:spPr>
        <a:xfrm flipV="1">
          <a:off x="91249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35" name="Line 214"/>
        <xdr:cNvSpPr>
          <a:spLocks/>
        </xdr:cNvSpPr>
      </xdr:nvSpPr>
      <xdr:spPr>
        <a:xfrm>
          <a:off x="91154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57</xdr:row>
      <xdr:rowOff>9525</xdr:rowOff>
    </xdr:from>
    <xdr:to>
      <xdr:col>4</xdr:col>
      <xdr:colOff>981075</xdr:colOff>
      <xdr:row>58</xdr:row>
      <xdr:rowOff>0</xdr:rowOff>
    </xdr:to>
    <xdr:sp>
      <xdr:nvSpPr>
        <xdr:cNvPr id="1036" name="Rectangle 215"/>
        <xdr:cNvSpPr>
          <a:spLocks/>
        </xdr:cNvSpPr>
      </xdr:nvSpPr>
      <xdr:spPr>
        <a:xfrm>
          <a:off x="3305175" y="1210627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037" name="Line 216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1038" name="Line 217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039" name="Line 218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040" name="Line 219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1041" name="Line 220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1042" name="Line 221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1043" name="Line 222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1044" name="Line 223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1045" name="Line 224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046" name="Line 225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047" name="Line 2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048" name="Line 227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049" name="Line 228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050" name="Line 229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051" name="Line 230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1052" name="Line 231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53" name="Line 232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054" name="Line 233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1055" name="Line 234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56" name="Line 235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57" name="Line 236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058" name="Line 23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059" name="Line 238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1060" name="Line 239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061" name="Line 240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062" name="Line 24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063" name="Line 24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064" name="Line 243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065" name="Line 244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066" name="Line 245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067" name="Line 246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068" name="Line 247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1069" name="Line 248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1070" name="Line 249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1071" name="Line 250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072" name="Line 251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073" name="Line 252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9525</xdr:rowOff>
    </xdr:from>
    <xdr:to>
      <xdr:col>18</xdr:col>
      <xdr:colOff>514350</xdr:colOff>
      <xdr:row>13</xdr:row>
      <xdr:rowOff>219075</xdr:rowOff>
    </xdr:to>
    <xdr:sp>
      <xdr:nvSpPr>
        <xdr:cNvPr id="1074" name="Line 256"/>
        <xdr:cNvSpPr>
          <a:spLocks/>
        </xdr:cNvSpPr>
      </xdr:nvSpPr>
      <xdr:spPr>
        <a:xfrm>
          <a:off x="109918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7</xdr:col>
      <xdr:colOff>85725</xdr:colOff>
      <xdr:row>13</xdr:row>
      <xdr:rowOff>0</xdr:rowOff>
    </xdr:to>
    <xdr:sp>
      <xdr:nvSpPr>
        <xdr:cNvPr id="1075" name="Line 258"/>
        <xdr:cNvSpPr>
          <a:spLocks/>
        </xdr:cNvSpPr>
      </xdr:nvSpPr>
      <xdr:spPr>
        <a:xfrm>
          <a:off x="4000500" y="3095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23</xdr:row>
      <xdr:rowOff>0</xdr:rowOff>
    </xdr:from>
    <xdr:to>
      <xdr:col>10</xdr:col>
      <xdr:colOff>476250</xdr:colOff>
      <xdr:row>24</xdr:row>
      <xdr:rowOff>0</xdr:rowOff>
    </xdr:to>
    <xdr:sp>
      <xdr:nvSpPr>
        <xdr:cNvPr id="1076" name="Line 259"/>
        <xdr:cNvSpPr>
          <a:spLocks/>
        </xdr:cNvSpPr>
      </xdr:nvSpPr>
      <xdr:spPr>
        <a:xfrm>
          <a:off x="6286500" y="557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10</xdr:col>
      <xdr:colOff>495300</xdr:colOff>
      <xdr:row>29</xdr:row>
      <xdr:rowOff>0</xdr:rowOff>
    </xdr:to>
    <xdr:sp>
      <xdr:nvSpPr>
        <xdr:cNvPr id="1077" name="Line 260"/>
        <xdr:cNvSpPr>
          <a:spLocks/>
        </xdr:cNvSpPr>
      </xdr:nvSpPr>
      <xdr:spPr>
        <a:xfrm>
          <a:off x="6305550" y="65341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28</xdr:row>
      <xdr:rowOff>0</xdr:rowOff>
    </xdr:from>
    <xdr:to>
      <xdr:col>12</xdr:col>
      <xdr:colOff>485775</xdr:colOff>
      <xdr:row>28</xdr:row>
      <xdr:rowOff>0</xdr:rowOff>
    </xdr:to>
    <xdr:sp>
      <xdr:nvSpPr>
        <xdr:cNvPr id="1078" name="Line 261"/>
        <xdr:cNvSpPr>
          <a:spLocks/>
        </xdr:cNvSpPr>
      </xdr:nvSpPr>
      <xdr:spPr>
        <a:xfrm>
          <a:off x="6315075" y="68103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</xdr:row>
      <xdr:rowOff>9525</xdr:rowOff>
    </xdr:from>
    <xdr:to>
      <xdr:col>12</xdr:col>
      <xdr:colOff>485775</xdr:colOff>
      <xdr:row>29</xdr:row>
      <xdr:rowOff>0</xdr:rowOff>
    </xdr:to>
    <xdr:sp>
      <xdr:nvSpPr>
        <xdr:cNvPr id="1079" name="Line 262"/>
        <xdr:cNvSpPr>
          <a:spLocks/>
        </xdr:cNvSpPr>
      </xdr:nvSpPr>
      <xdr:spPr>
        <a:xfrm>
          <a:off x="7458075" y="6819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9525</xdr:rowOff>
    </xdr:from>
    <xdr:to>
      <xdr:col>8</xdr:col>
      <xdr:colOff>476250</xdr:colOff>
      <xdr:row>13</xdr:row>
      <xdr:rowOff>219075</xdr:rowOff>
    </xdr:to>
    <xdr:sp>
      <xdr:nvSpPr>
        <xdr:cNvPr id="1080" name="Line 263"/>
        <xdr:cNvSpPr>
          <a:spLocks/>
        </xdr:cNvSpPr>
      </xdr:nvSpPr>
      <xdr:spPr>
        <a:xfrm>
          <a:off x="51244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13</xdr:row>
      <xdr:rowOff>9525</xdr:rowOff>
    </xdr:from>
    <xdr:to>
      <xdr:col>4</xdr:col>
      <xdr:colOff>438150</xdr:colOff>
      <xdr:row>13</xdr:row>
      <xdr:rowOff>219075</xdr:rowOff>
    </xdr:to>
    <xdr:sp>
      <xdr:nvSpPr>
        <xdr:cNvPr id="1081" name="Line 264"/>
        <xdr:cNvSpPr>
          <a:spLocks/>
        </xdr:cNvSpPr>
      </xdr:nvSpPr>
      <xdr:spPr>
        <a:xfrm flipV="1">
          <a:off x="2762250" y="3105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11</xdr:row>
      <xdr:rowOff>219075</xdr:rowOff>
    </xdr:from>
    <xdr:to>
      <xdr:col>20</xdr:col>
      <xdr:colOff>466725</xdr:colOff>
      <xdr:row>13</xdr:row>
      <xdr:rowOff>0</xdr:rowOff>
    </xdr:to>
    <xdr:sp>
      <xdr:nvSpPr>
        <xdr:cNvPr id="1082" name="Line 266"/>
        <xdr:cNvSpPr>
          <a:spLocks/>
        </xdr:cNvSpPr>
      </xdr:nvSpPr>
      <xdr:spPr>
        <a:xfrm>
          <a:off x="12106275" y="2809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7</xdr:row>
      <xdr:rowOff>0</xdr:rowOff>
    </xdr:from>
    <xdr:to>
      <xdr:col>20</xdr:col>
      <xdr:colOff>504825</xdr:colOff>
      <xdr:row>7</xdr:row>
      <xdr:rowOff>219075</xdr:rowOff>
    </xdr:to>
    <xdr:sp>
      <xdr:nvSpPr>
        <xdr:cNvPr id="1083" name="Line 267"/>
        <xdr:cNvSpPr>
          <a:spLocks/>
        </xdr:cNvSpPr>
      </xdr:nvSpPr>
      <xdr:spPr>
        <a:xfrm>
          <a:off x="12144375" y="1628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0</xdr:rowOff>
    </xdr:from>
    <xdr:to>
      <xdr:col>8</xdr:col>
      <xdr:colOff>438150</xdr:colOff>
      <xdr:row>22</xdr:row>
      <xdr:rowOff>9525</xdr:rowOff>
    </xdr:to>
    <xdr:sp>
      <xdr:nvSpPr>
        <xdr:cNvPr id="1084" name="Line 269"/>
        <xdr:cNvSpPr>
          <a:spLocks/>
        </xdr:cNvSpPr>
      </xdr:nvSpPr>
      <xdr:spPr>
        <a:xfrm>
          <a:off x="5086350" y="5295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23</xdr:row>
      <xdr:rowOff>219075</xdr:rowOff>
    </xdr:to>
    <xdr:sp>
      <xdr:nvSpPr>
        <xdr:cNvPr id="1085" name="Line 271"/>
        <xdr:cNvSpPr>
          <a:spLocks/>
        </xdr:cNvSpPr>
      </xdr:nvSpPr>
      <xdr:spPr>
        <a:xfrm flipV="1">
          <a:off x="3962400" y="557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12</xdr:col>
      <xdr:colOff>457200</xdr:colOff>
      <xdr:row>23</xdr:row>
      <xdr:rowOff>0</xdr:rowOff>
    </xdr:to>
    <xdr:sp>
      <xdr:nvSpPr>
        <xdr:cNvPr id="1086" name="Line 272"/>
        <xdr:cNvSpPr>
          <a:spLocks/>
        </xdr:cNvSpPr>
      </xdr:nvSpPr>
      <xdr:spPr>
        <a:xfrm>
          <a:off x="3962400" y="55721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23</xdr:row>
      <xdr:rowOff>0</xdr:rowOff>
    </xdr:from>
    <xdr:to>
      <xdr:col>12</xdr:col>
      <xdr:colOff>457200</xdr:colOff>
      <xdr:row>23</xdr:row>
      <xdr:rowOff>219075</xdr:rowOff>
    </xdr:to>
    <xdr:sp>
      <xdr:nvSpPr>
        <xdr:cNvPr id="1087" name="Line 273"/>
        <xdr:cNvSpPr>
          <a:spLocks/>
        </xdr:cNvSpPr>
      </xdr:nvSpPr>
      <xdr:spPr>
        <a:xfrm>
          <a:off x="7429500" y="557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219075</xdr:rowOff>
    </xdr:from>
    <xdr:to>
      <xdr:col>12</xdr:col>
      <xdr:colOff>466725</xdr:colOff>
      <xdr:row>18</xdr:row>
      <xdr:rowOff>0</xdr:rowOff>
    </xdr:to>
    <xdr:sp>
      <xdr:nvSpPr>
        <xdr:cNvPr id="1088" name="Line 278"/>
        <xdr:cNvSpPr>
          <a:spLocks/>
        </xdr:cNvSpPr>
      </xdr:nvSpPr>
      <xdr:spPr>
        <a:xfrm>
          <a:off x="7439025" y="404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18</xdr:row>
      <xdr:rowOff>0</xdr:rowOff>
    </xdr:from>
    <xdr:to>
      <xdr:col>12</xdr:col>
      <xdr:colOff>466725</xdr:colOff>
      <xdr:row>19</xdr:row>
      <xdr:rowOff>0</xdr:rowOff>
    </xdr:to>
    <xdr:sp>
      <xdr:nvSpPr>
        <xdr:cNvPr id="1089" name="Line 279"/>
        <xdr:cNvSpPr>
          <a:spLocks/>
        </xdr:cNvSpPr>
      </xdr:nvSpPr>
      <xdr:spPr>
        <a:xfrm>
          <a:off x="7439025" y="4333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18</xdr:row>
      <xdr:rowOff>0</xdr:rowOff>
    </xdr:from>
    <xdr:to>
      <xdr:col>14</xdr:col>
      <xdr:colOff>447675</xdr:colOff>
      <xdr:row>18</xdr:row>
      <xdr:rowOff>0</xdr:rowOff>
    </xdr:to>
    <xdr:sp>
      <xdr:nvSpPr>
        <xdr:cNvPr id="1090" name="Line 280"/>
        <xdr:cNvSpPr>
          <a:spLocks/>
        </xdr:cNvSpPr>
      </xdr:nvSpPr>
      <xdr:spPr>
        <a:xfrm>
          <a:off x="7439025" y="43338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18</xdr:row>
      <xdr:rowOff>0</xdr:rowOff>
    </xdr:from>
    <xdr:to>
      <xdr:col>14</xdr:col>
      <xdr:colOff>447675</xdr:colOff>
      <xdr:row>18</xdr:row>
      <xdr:rowOff>219075</xdr:rowOff>
    </xdr:to>
    <xdr:sp>
      <xdr:nvSpPr>
        <xdr:cNvPr id="1091" name="Line 281"/>
        <xdr:cNvSpPr>
          <a:spLocks/>
        </xdr:cNvSpPr>
      </xdr:nvSpPr>
      <xdr:spPr>
        <a:xfrm>
          <a:off x="8582025" y="4333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0</xdr:rowOff>
    </xdr:from>
    <xdr:to>
      <xdr:col>4</xdr:col>
      <xdr:colOff>476250</xdr:colOff>
      <xdr:row>18</xdr:row>
      <xdr:rowOff>209550</xdr:rowOff>
    </xdr:to>
    <xdr:sp>
      <xdr:nvSpPr>
        <xdr:cNvPr id="1092" name="Line 286"/>
        <xdr:cNvSpPr>
          <a:spLocks/>
        </xdr:cNvSpPr>
      </xdr:nvSpPr>
      <xdr:spPr>
        <a:xfrm>
          <a:off x="2800350" y="4057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11</xdr:row>
      <xdr:rowOff>219075</xdr:rowOff>
    </xdr:from>
    <xdr:to>
      <xdr:col>8</xdr:col>
      <xdr:colOff>476250</xdr:colOff>
      <xdr:row>13</xdr:row>
      <xdr:rowOff>0</xdr:rowOff>
    </xdr:to>
    <xdr:sp>
      <xdr:nvSpPr>
        <xdr:cNvPr id="1093" name="Line 287"/>
        <xdr:cNvSpPr>
          <a:spLocks/>
        </xdr:cNvSpPr>
      </xdr:nvSpPr>
      <xdr:spPr>
        <a:xfrm>
          <a:off x="5124450" y="2809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13</xdr:row>
      <xdr:rowOff>0</xdr:rowOff>
    </xdr:from>
    <xdr:to>
      <xdr:col>12</xdr:col>
      <xdr:colOff>447675</xdr:colOff>
      <xdr:row>13</xdr:row>
      <xdr:rowOff>0</xdr:rowOff>
    </xdr:to>
    <xdr:sp>
      <xdr:nvSpPr>
        <xdr:cNvPr id="1094" name="Line 288"/>
        <xdr:cNvSpPr>
          <a:spLocks/>
        </xdr:cNvSpPr>
      </xdr:nvSpPr>
      <xdr:spPr>
        <a:xfrm>
          <a:off x="6324600" y="3095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13</xdr:row>
      <xdr:rowOff>0</xdr:rowOff>
    </xdr:from>
    <xdr:to>
      <xdr:col>12</xdr:col>
      <xdr:colOff>447675</xdr:colOff>
      <xdr:row>13</xdr:row>
      <xdr:rowOff>219075</xdr:rowOff>
    </xdr:to>
    <xdr:sp>
      <xdr:nvSpPr>
        <xdr:cNvPr id="1095" name="Line 289"/>
        <xdr:cNvSpPr>
          <a:spLocks/>
        </xdr:cNvSpPr>
      </xdr:nvSpPr>
      <xdr:spPr>
        <a:xfrm>
          <a:off x="7419975" y="309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13</xdr:row>
      <xdr:rowOff>0</xdr:rowOff>
    </xdr:from>
    <xdr:to>
      <xdr:col>20</xdr:col>
      <xdr:colOff>466725</xdr:colOff>
      <xdr:row>13</xdr:row>
      <xdr:rowOff>219075</xdr:rowOff>
    </xdr:to>
    <xdr:sp>
      <xdr:nvSpPr>
        <xdr:cNvPr id="1096" name="Line 290"/>
        <xdr:cNvSpPr>
          <a:spLocks/>
        </xdr:cNvSpPr>
      </xdr:nvSpPr>
      <xdr:spPr>
        <a:xfrm>
          <a:off x="12106275" y="309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0</xdr:rowOff>
    </xdr:from>
    <xdr:to>
      <xdr:col>15</xdr:col>
      <xdr:colOff>200025</xdr:colOff>
      <xdr:row>7</xdr:row>
      <xdr:rowOff>0</xdr:rowOff>
    </xdr:to>
    <xdr:sp>
      <xdr:nvSpPr>
        <xdr:cNvPr id="1097" name="Line 291"/>
        <xdr:cNvSpPr>
          <a:spLocks/>
        </xdr:cNvSpPr>
      </xdr:nvSpPr>
      <xdr:spPr>
        <a:xfrm flipH="1">
          <a:off x="5114925" y="16287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23</xdr:row>
      <xdr:rowOff>0</xdr:rowOff>
    </xdr:from>
    <xdr:to>
      <xdr:col>14</xdr:col>
      <xdr:colOff>457200</xdr:colOff>
      <xdr:row>23</xdr:row>
      <xdr:rowOff>0</xdr:rowOff>
    </xdr:to>
    <xdr:sp>
      <xdr:nvSpPr>
        <xdr:cNvPr id="1098" name="Line 293"/>
        <xdr:cNvSpPr>
          <a:spLocks/>
        </xdr:cNvSpPr>
      </xdr:nvSpPr>
      <xdr:spPr>
        <a:xfrm>
          <a:off x="7429500" y="5572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0</xdr:rowOff>
    </xdr:from>
    <xdr:to>
      <xdr:col>14</xdr:col>
      <xdr:colOff>457200</xdr:colOff>
      <xdr:row>24</xdr:row>
      <xdr:rowOff>0</xdr:rowOff>
    </xdr:to>
    <xdr:sp>
      <xdr:nvSpPr>
        <xdr:cNvPr id="1099" name="Line 294"/>
        <xdr:cNvSpPr>
          <a:spLocks/>
        </xdr:cNvSpPr>
      </xdr:nvSpPr>
      <xdr:spPr>
        <a:xfrm>
          <a:off x="8591550" y="557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7</xdr:row>
      <xdr:rowOff>0</xdr:rowOff>
    </xdr:from>
    <xdr:to>
      <xdr:col>20</xdr:col>
      <xdr:colOff>504825</xdr:colOff>
      <xdr:row>7</xdr:row>
      <xdr:rowOff>0</xdr:rowOff>
    </xdr:to>
    <xdr:sp>
      <xdr:nvSpPr>
        <xdr:cNvPr id="1100" name="Line 295"/>
        <xdr:cNvSpPr>
          <a:spLocks/>
        </xdr:cNvSpPr>
      </xdr:nvSpPr>
      <xdr:spPr>
        <a:xfrm>
          <a:off x="9315450" y="16287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01" name="Line 297"/>
        <xdr:cNvSpPr>
          <a:spLocks/>
        </xdr:cNvSpPr>
      </xdr:nvSpPr>
      <xdr:spPr>
        <a:xfrm>
          <a:off x="14497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</xdr:row>
      <xdr:rowOff>0</xdr:rowOff>
    </xdr:from>
    <xdr:to>
      <xdr:col>12</xdr:col>
      <xdr:colOff>485775</xdr:colOff>
      <xdr:row>28</xdr:row>
      <xdr:rowOff>0</xdr:rowOff>
    </xdr:to>
    <xdr:sp>
      <xdr:nvSpPr>
        <xdr:cNvPr id="1102" name="Line 298"/>
        <xdr:cNvSpPr>
          <a:spLocks/>
        </xdr:cNvSpPr>
      </xdr:nvSpPr>
      <xdr:spPr>
        <a:xfrm>
          <a:off x="745807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29</xdr:row>
      <xdr:rowOff>0</xdr:rowOff>
    </xdr:to>
    <xdr:sp>
      <xdr:nvSpPr>
        <xdr:cNvPr id="1103" name="Line 299"/>
        <xdr:cNvSpPr>
          <a:spLocks/>
        </xdr:cNvSpPr>
      </xdr:nvSpPr>
      <xdr:spPr>
        <a:xfrm>
          <a:off x="8639175" y="6810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28</xdr:row>
      <xdr:rowOff>0</xdr:rowOff>
    </xdr:from>
    <xdr:to>
      <xdr:col>16</xdr:col>
      <xdr:colOff>447675</xdr:colOff>
      <xdr:row>29</xdr:row>
      <xdr:rowOff>0</xdr:rowOff>
    </xdr:to>
    <xdr:sp>
      <xdr:nvSpPr>
        <xdr:cNvPr id="1104" name="Line 300"/>
        <xdr:cNvSpPr>
          <a:spLocks/>
        </xdr:cNvSpPr>
      </xdr:nvSpPr>
      <xdr:spPr>
        <a:xfrm>
          <a:off x="9763125" y="6810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0</xdr:rowOff>
    </xdr:from>
    <xdr:to>
      <xdr:col>14</xdr:col>
      <xdr:colOff>504825</xdr:colOff>
      <xdr:row>27</xdr:row>
      <xdr:rowOff>219075</xdr:rowOff>
    </xdr:to>
    <xdr:sp>
      <xdr:nvSpPr>
        <xdr:cNvPr id="1105" name="Line 301"/>
        <xdr:cNvSpPr>
          <a:spLocks/>
        </xdr:cNvSpPr>
      </xdr:nvSpPr>
      <xdr:spPr>
        <a:xfrm flipV="1">
          <a:off x="8639175" y="6534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16</xdr:col>
      <xdr:colOff>447675</xdr:colOff>
      <xdr:row>28</xdr:row>
      <xdr:rowOff>0</xdr:rowOff>
    </xdr:to>
    <xdr:sp>
      <xdr:nvSpPr>
        <xdr:cNvPr id="1106" name="Line 302"/>
        <xdr:cNvSpPr>
          <a:spLocks/>
        </xdr:cNvSpPr>
      </xdr:nvSpPr>
      <xdr:spPr>
        <a:xfrm>
          <a:off x="8639175" y="68103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0</xdr:rowOff>
    </xdr:from>
    <xdr:to>
      <xdr:col>20</xdr:col>
      <xdr:colOff>476250</xdr:colOff>
      <xdr:row>13</xdr:row>
      <xdr:rowOff>0</xdr:rowOff>
    </xdr:to>
    <xdr:sp>
      <xdr:nvSpPr>
        <xdr:cNvPr id="1107" name="Line 303"/>
        <xdr:cNvSpPr>
          <a:spLocks/>
        </xdr:cNvSpPr>
      </xdr:nvSpPr>
      <xdr:spPr>
        <a:xfrm>
          <a:off x="10991850" y="3095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13</xdr:row>
      <xdr:rowOff>0</xdr:rowOff>
    </xdr:from>
    <xdr:to>
      <xdr:col>14</xdr:col>
      <xdr:colOff>495300</xdr:colOff>
      <xdr:row>13</xdr:row>
      <xdr:rowOff>0</xdr:rowOff>
    </xdr:to>
    <xdr:sp>
      <xdr:nvSpPr>
        <xdr:cNvPr id="1108" name="Line 304"/>
        <xdr:cNvSpPr>
          <a:spLocks/>
        </xdr:cNvSpPr>
      </xdr:nvSpPr>
      <xdr:spPr>
        <a:xfrm>
          <a:off x="7419975" y="3095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13</xdr:row>
      <xdr:rowOff>9525</xdr:rowOff>
    </xdr:from>
    <xdr:to>
      <xdr:col>14</xdr:col>
      <xdr:colOff>495300</xdr:colOff>
      <xdr:row>14</xdr:row>
      <xdr:rowOff>0</xdr:rowOff>
    </xdr:to>
    <xdr:sp>
      <xdr:nvSpPr>
        <xdr:cNvPr id="1109" name="Line 305"/>
        <xdr:cNvSpPr>
          <a:spLocks/>
        </xdr:cNvSpPr>
      </xdr:nvSpPr>
      <xdr:spPr>
        <a:xfrm>
          <a:off x="8629650" y="3105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0</xdr:rowOff>
    </xdr:from>
    <xdr:to>
      <xdr:col>10</xdr:col>
      <xdr:colOff>495300</xdr:colOff>
      <xdr:row>14</xdr:row>
      <xdr:rowOff>0</xdr:rowOff>
    </xdr:to>
    <xdr:sp>
      <xdr:nvSpPr>
        <xdr:cNvPr id="1110" name="Line 306"/>
        <xdr:cNvSpPr>
          <a:spLocks/>
        </xdr:cNvSpPr>
      </xdr:nvSpPr>
      <xdr:spPr>
        <a:xfrm>
          <a:off x="6305550" y="3095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219075</xdr:rowOff>
    </xdr:from>
    <xdr:to>
      <xdr:col>8</xdr:col>
      <xdr:colOff>476250</xdr:colOff>
      <xdr:row>24</xdr:row>
      <xdr:rowOff>0</xdr:rowOff>
    </xdr:to>
    <xdr:sp>
      <xdr:nvSpPr>
        <xdr:cNvPr id="1111" name="Line 307"/>
        <xdr:cNvSpPr>
          <a:spLocks/>
        </xdr:cNvSpPr>
      </xdr:nvSpPr>
      <xdr:spPr>
        <a:xfrm>
          <a:off x="5124450" y="40481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13</xdr:row>
      <xdr:rowOff>0</xdr:rowOff>
    </xdr:from>
    <xdr:to>
      <xdr:col>22</xdr:col>
      <xdr:colOff>495300</xdr:colOff>
      <xdr:row>13</xdr:row>
      <xdr:rowOff>0</xdr:rowOff>
    </xdr:to>
    <xdr:sp>
      <xdr:nvSpPr>
        <xdr:cNvPr id="1112" name="Line 312"/>
        <xdr:cNvSpPr>
          <a:spLocks/>
        </xdr:cNvSpPr>
      </xdr:nvSpPr>
      <xdr:spPr>
        <a:xfrm>
          <a:off x="12096750" y="3095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0</xdr:rowOff>
    </xdr:from>
    <xdr:to>
      <xdr:col>22</xdr:col>
      <xdr:colOff>495300</xdr:colOff>
      <xdr:row>14</xdr:row>
      <xdr:rowOff>0</xdr:rowOff>
    </xdr:to>
    <xdr:sp>
      <xdr:nvSpPr>
        <xdr:cNvPr id="1113" name="Line 313"/>
        <xdr:cNvSpPr>
          <a:spLocks/>
        </xdr:cNvSpPr>
      </xdr:nvSpPr>
      <xdr:spPr>
        <a:xfrm>
          <a:off x="13296900" y="3095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5</xdr:row>
      <xdr:rowOff>0</xdr:rowOff>
    </xdr:from>
    <xdr:to>
      <xdr:col>14</xdr:col>
      <xdr:colOff>561975</xdr:colOff>
      <xdr:row>7</xdr:row>
      <xdr:rowOff>9525</xdr:rowOff>
    </xdr:to>
    <xdr:sp>
      <xdr:nvSpPr>
        <xdr:cNvPr id="1114" name="Line 314"/>
        <xdr:cNvSpPr>
          <a:spLocks/>
        </xdr:cNvSpPr>
      </xdr:nvSpPr>
      <xdr:spPr>
        <a:xfrm>
          <a:off x="8696325" y="1209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28</xdr:row>
      <xdr:rowOff>0</xdr:rowOff>
    </xdr:from>
    <xdr:to>
      <xdr:col>18</xdr:col>
      <xdr:colOff>438150</xdr:colOff>
      <xdr:row>28</xdr:row>
      <xdr:rowOff>0</xdr:rowOff>
    </xdr:to>
    <xdr:sp>
      <xdr:nvSpPr>
        <xdr:cNvPr id="1115" name="Line 1115"/>
        <xdr:cNvSpPr>
          <a:spLocks/>
        </xdr:cNvSpPr>
      </xdr:nvSpPr>
      <xdr:spPr>
        <a:xfrm>
          <a:off x="9763125" y="68103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28</xdr:row>
      <xdr:rowOff>9525</xdr:rowOff>
    </xdr:from>
    <xdr:to>
      <xdr:col>18</xdr:col>
      <xdr:colOff>438150</xdr:colOff>
      <xdr:row>29</xdr:row>
      <xdr:rowOff>0</xdr:rowOff>
    </xdr:to>
    <xdr:sp>
      <xdr:nvSpPr>
        <xdr:cNvPr id="1116" name="Line 1116"/>
        <xdr:cNvSpPr>
          <a:spLocks/>
        </xdr:cNvSpPr>
      </xdr:nvSpPr>
      <xdr:spPr>
        <a:xfrm>
          <a:off x="10915650" y="6819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</xdr:row>
      <xdr:rowOff>0</xdr:rowOff>
    </xdr:from>
    <xdr:to>
      <xdr:col>8</xdr:col>
      <xdr:colOff>495300</xdr:colOff>
      <xdr:row>8</xdr:row>
      <xdr:rowOff>0</xdr:rowOff>
    </xdr:to>
    <xdr:sp>
      <xdr:nvSpPr>
        <xdr:cNvPr id="1117" name="Line 1117"/>
        <xdr:cNvSpPr>
          <a:spLocks/>
        </xdr:cNvSpPr>
      </xdr:nvSpPr>
      <xdr:spPr>
        <a:xfrm>
          <a:off x="5143500" y="162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266700</xdr:rowOff>
    </xdr:from>
    <xdr:to>
      <xdr:col>2</xdr:col>
      <xdr:colOff>438150</xdr:colOff>
      <xdr:row>13</xdr:row>
      <xdr:rowOff>266700</xdr:rowOff>
    </xdr:to>
    <xdr:sp>
      <xdr:nvSpPr>
        <xdr:cNvPr id="1118" name="Line 1118"/>
        <xdr:cNvSpPr>
          <a:spLocks/>
        </xdr:cNvSpPr>
      </xdr:nvSpPr>
      <xdr:spPr>
        <a:xfrm flipV="1">
          <a:off x="1600200" y="3086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6</xdr:col>
      <xdr:colOff>38100</xdr:colOff>
      <xdr:row>13</xdr:row>
      <xdr:rowOff>0</xdr:rowOff>
    </xdr:to>
    <xdr:sp>
      <xdr:nvSpPr>
        <xdr:cNvPr id="1119" name="Line 1119"/>
        <xdr:cNvSpPr>
          <a:spLocks/>
        </xdr:cNvSpPr>
      </xdr:nvSpPr>
      <xdr:spPr>
        <a:xfrm>
          <a:off x="1600200" y="30956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</xdr:rowOff>
    </xdr:from>
    <xdr:to>
      <xdr:col>6</xdr:col>
      <xdr:colOff>495300</xdr:colOff>
      <xdr:row>14</xdr:row>
      <xdr:rowOff>0</xdr:rowOff>
    </xdr:to>
    <xdr:sp>
      <xdr:nvSpPr>
        <xdr:cNvPr id="1120" name="Line 1120"/>
        <xdr:cNvSpPr>
          <a:spLocks/>
        </xdr:cNvSpPr>
      </xdr:nvSpPr>
      <xdr:spPr>
        <a:xfrm>
          <a:off x="3981450" y="3105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6</xdr:col>
      <xdr:colOff>523875</xdr:colOff>
      <xdr:row>18</xdr:row>
      <xdr:rowOff>0</xdr:rowOff>
    </xdr:to>
    <xdr:sp>
      <xdr:nvSpPr>
        <xdr:cNvPr id="1121" name="Line 1121"/>
        <xdr:cNvSpPr>
          <a:spLocks/>
        </xdr:cNvSpPr>
      </xdr:nvSpPr>
      <xdr:spPr>
        <a:xfrm>
          <a:off x="2800350" y="43338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0</xdr:rowOff>
    </xdr:from>
    <xdr:to>
      <xdr:col>6</xdr:col>
      <xdr:colOff>523875</xdr:colOff>
      <xdr:row>18</xdr:row>
      <xdr:rowOff>266700</xdr:rowOff>
    </xdr:to>
    <xdr:sp>
      <xdr:nvSpPr>
        <xdr:cNvPr id="1122" name="Line 1122"/>
        <xdr:cNvSpPr>
          <a:spLocks/>
        </xdr:cNvSpPr>
      </xdr:nvSpPr>
      <xdr:spPr>
        <a:xfrm>
          <a:off x="4010025" y="4333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23</xdr:row>
      <xdr:rowOff>0</xdr:rowOff>
    </xdr:from>
    <xdr:to>
      <xdr:col>4</xdr:col>
      <xdr:colOff>447675</xdr:colOff>
      <xdr:row>23</xdr:row>
      <xdr:rowOff>266700</xdr:rowOff>
    </xdr:to>
    <xdr:sp>
      <xdr:nvSpPr>
        <xdr:cNvPr id="1123" name="Line 1123"/>
        <xdr:cNvSpPr>
          <a:spLocks/>
        </xdr:cNvSpPr>
      </xdr:nvSpPr>
      <xdr:spPr>
        <a:xfrm flipV="1">
          <a:off x="277177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23</xdr:row>
      <xdr:rowOff>0</xdr:rowOff>
    </xdr:from>
    <xdr:to>
      <xdr:col>6</xdr:col>
      <xdr:colOff>476250</xdr:colOff>
      <xdr:row>23</xdr:row>
      <xdr:rowOff>0</xdr:rowOff>
    </xdr:to>
    <xdr:sp>
      <xdr:nvSpPr>
        <xdr:cNvPr id="1124" name="Line 1124"/>
        <xdr:cNvSpPr>
          <a:spLocks/>
        </xdr:cNvSpPr>
      </xdr:nvSpPr>
      <xdr:spPr>
        <a:xfrm>
          <a:off x="2771775" y="5572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14.7109375" style="91" customWidth="1"/>
    <col min="2" max="2" width="2.7109375" style="91" customWidth="1"/>
    <col min="3" max="3" width="14.7109375" style="91" customWidth="1"/>
    <col min="4" max="4" width="2.7109375" style="91" customWidth="1"/>
    <col min="5" max="5" width="14.7109375" style="91" customWidth="1"/>
    <col min="6" max="6" width="2.7109375" style="91" customWidth="1"/>
    <col min="7" max="7" width="14.7109375" style="91" customWidth="1"/>
    <col min="8" max="8" width="2.7109375" style="91" customWidth="1"/>
    <col min="9" max="9" width="14.7109375" style="91" customWidth="1"/>
    <col min="10" max="10" width="2.7109375" style="91" customWidth="1"/>
    <col min="11" max="11" width="14.7109375" style="91" customWidth="1"/>
    <col min="12" max="12" width="2.7109375" style="91" customWidth="1"/>
    <col min="13" max="13" width="14.7109375" style="91" customWidth="1"/>
    <col min="14" max="14" width="2.7109375" style="91" customWidth="1"/>
    <col min="15" max="15" width="14.7109375" style="91" customWidth="1"/>
    <col min="16" max="16" width="3.00390625" style="91" customWidth="1"/>
    <col min="17" max="17" width="14.7109375" style="91" customWidth="1"/>
    <col min="18" max="18" width="2.7109375" style="91" customWidth="1"/>
    <col min="19" max="19" width="14.7109375" style="91" customWidth="1"/>
    <col min="20" max="20" width="2.7109375" style="91" customWidth="1"/>
    <col min="21" max="21" width="14.7109375" style="91" customWidth="1"/>
    <col min="22" max="22" width="2.7109375" style="91" customWidth="1"/>
    <col min="23" max="23" width="14.7109375" style="91" customWidth="1"/>
    <col min="24" max="24" width="2.7109375" style="91" customWidth="1"/>
    <col min="25" max="25" width="14.7109375" style="91" customWidth="1"/>
    <col min="26" max="26" width="2.7109375" style="91" customWidth="1"/>
    <col min="27" max="27" width="14.7109375" style="91" customWidth="1"/>
    <col min="28" max="28" width="2.7109375" style="91" customWidth="1"/>
    <col min="29" max="29" width="14.7109375" style="91" customWidth="1"/>
    <col min="30" max="30" width="2.7109375" style="91" customWidth="1"/>
    <col min="31" max="31" width="14.7109375" style="91" customWidth="1"/>
    <col min="32" max="16384" width="9.140625" style="91" customWidth="1"/>
  </cols>
  <sheetData>
    <row r="1" spans="13:18" ht="12.75">
      <c r="M1" s="92"/>
      <c r="N1" s="93"/>
      <c r="O1" s="93"/>
      <c r="P1" s="93"/>
      <c r="Q1" s="93"/>
      <c r="R1" s="94"/>
    </row>
    <row r="2" spans="13:18" ht="23.25">
      <c r="M2" s="359"/>
      <c r="N2" s="360"/>
      <c r="O2" s="360"/>
      <c r="P2" s="360"/>
      <c r="Q2" s="360"/>
      <c r="R2" s="361"/>
    </row>
    <row r="3" spans="13:18" ht="12.75">
      <c r="M3" s="95"/>
      <c r="N3" s="96"/>
      <c r="O3" s="96"/>
      <c r="P3" s="96"/>
      <c r="Q3" s="96"/>
      <c r="R3" s="97"/>
    </row>
    <row r="4" spans="13:18" ht="25.5">
      <c r="M4" s="362">
        <f>SUM(G10+S10)</f>
        <v>1725114.5</v>
      </c>
      <c r="N4" s="363"/>
      <c r="O4" s="363"/>
      <c r="P4" s="363"/>
      <c r="Q4" s="363"/>
      <c r="R4" s="364"/>
    </row>
    <row r="5" spans="5:19" ht="21" thickBot="1">
      <c r="E5" s="96"/>
      <c r="F5" s="96"/>
      <c r="G5" s="96"/>
      <c r="H5" s="96"/>
      <c r="I5" s="96"/>
      <c r="J5" s="96"/>
      <c r="K5" s="98"/>
      <c r="L5" s="96"/>
      <c r="M5" s="99"/>
      <c r="N5" s="100"/>
      <c r="O5" s="101"/>
      <c r="P5" s="102"/>
      <c r="Q5" s="101"/>
      <c r="R5" s="103"/>
      <c r="S5" s="96"/>
    </row>
    <row r="6" spans="11:19" ht="20.25">
      <c r="K6" s="104"/>
      <c r="N6" s="96"/>
      <c r="O6" s="96"/>
      <c r="P6" s="96"/>
      <c r="Q6" s="96"/>
      <c r="R6" s="96"/>
      <c r="S6" s="96"/>
    </row>
    <row r="7" spans="9:19" ht="12.75"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7:19" ht="21.75" customHeight="1" thickBot="1">
      <c r="G8" s="365"/>
      <c r="H8" s="365"/>
      <c r="I8" s="106"/>
      <c r="J8" s="106"/>
      <c r="K8" s="105"/>
      <c r="L8" s="106"/>
      <c r="M8" s="106"/>
      <c r="N8" s="106"/>
      <c r="O8" s="106"/>
      <c r="P8" s="107"/>
      <c r="Q8" s="106"/>
      <c r="R8" s="106"/>
      <c r="S8" s="96"/>
    </row>
    <row r="9" spans="7:23" ht="18" customHeight="1">
      <c r="G9" s="366"/>
      <c r="H9" s="367"/>
      <c r="I9" s="367"/>
      <c r="J9" s="108"/>
      <c r="K9" s="109"/>
      <c r="L9" s="110"/>
      <c r="M9" s="111"/>
      <c r="N9" s="110"/>
      <c r="O9" s="106"/>
      <c r="P9" s="56"/>
      <c r="Q9" s="111"/>
      <c r="R9" s="110"/>
      <c r="S9" s="112"/>
      <c r="T9" s="113"/>
      <c r="U9" s="113"/>
      <c r="V9" s="113"/>
      <c r="W9" s="114"/>
    </row>
    <row r="10" spans="7:23" ht="18" customHeight="1">
      <c r="G10" s="368">
        <f>SUM(C15+E15+G15+I15+K15+M15+O15)</f>
        <v>1466940.5</v>
      </c>
      <c r="H10" s="369"/>
      <c r="I10" s="369"/>
      <c r="J10" s="369"/>
      <c r="K10" s="370"/>
      <c r="L10" s="110"/>
      <c r="M10" s="111"/>
      <c r="N10" s="111"/>
      <c r="O10" s="365"/>
      <c r="P10" s="365"/>
      <c r="Q10" s="111"/>
      <c r="R10" s="110"/>
      <c r="S10" s="371">
        <f>SUM(S15+U15+W15)</f>
        <v>258174</v>
      </c>
      <c r="T10" s="372"/>
      <c r="U10" s="372"/>
      <c r="V10" s="372"/>
      <c r="W10" s="373"/>
    </row>
    <row r="11" spans="7:23" ht="18" customHeight="1">
      <c r="G11" s="374" t="s">
        <v>48</v>
      </c>
      <c r="H11" s="375"/>
      <c r="I11" s="375"/>
      <c r="J11" s="375"/>
      <c r="K11" s="376"/>
      <c r="L11" s="110"/>
      <c r="M11" s="111"/>
      <c r="N11" s="110"/>
      <c r="O11" s="377"/>
      <c r="P11" s="377"/>
      <c r="Q11" s="111"/>
      <c r="R11" s="110"/>
      <c r="S11" s="374" t="s">
        <v>49</v>
      </c>
      <c r="T11" s="375"/>
      <c r="U11" s="375"/>
      <c r="V11" s="375"/>
      <c r="W11" s="376"/>
    </row>
    <row r="12" spans="7:25" ht="18" customHeight="1" thickBot="1">
      <c r="G12" s="115"/>
      <c r="H12" s="116"/>
      <c r="I12" s="117"/>
      <c r="J12" s="116"/>
      <c r="K12" s="118"/>
      <c r="L12" s="110"/>
      <c r="M12" s="119"/>
      <c r="N12" s="110"/>
      <c r="O12" s="106"/>
      <c r="P12" s="106"/>
      <c r="Q12" s="106"/>
      <c r="R12" s="110"/>
      <c r="S12" s="120"/>
      <c r="T12" s="121"/>
      <c r="U12" s="122"/>
      <c r="V12" s="121"/>
      <c r="W12" s="123"/>
      <c r="Y12" s="106"/>
    </row>
    <row r="13" spans="7:25" ht="21.75" customHeight="1">
      <c r="G13" s="106"/>
      <c r="H13" s="106"/>
      <c r="I13" s="106"/>
      <c r="J13" s="110"/>
      <c r="K13" s="106"/>
      <c r="L13" s="106"/>
      <c r="M13" s="106"/>
      <c r="N13" s="110"/>
      <c r="O13" s="106"/>
      <c r="P13" s="106"/>
      <c r="Q13" s="106"/>
      <c r="R13" s="110"/>
      <c r="S13" s="106"/>
      <c r="T13" s="106"/>
      <c r="U13" s="106"/>
      <c r="V13" s="106"/>
      <c r="W13" s="106"/>
      <c r="Y13" s="106"/>
    </row>
    <row r="14" spans="7:26" ht="21.75" customHeight="1" thickBot="1">
      <c r="G14" s="106"/>
      <c r="H14" s="106"/>
      <c r="I14" s="106"/>
      <c r="J14" s="110"/>
      <c r="K14" s="124"/>
      <c r="L14" s="110"/>
      <c r="M14" s="119"/>
      <c r="N14" s="110"/>
      <c r="O14" s="106"/>
      <c r="P14" s="106"/>
      <c r="Q14" s="106"/>
      <c r="R14" s="110"/>
      <c r="S14" s="110"/>
      <c r="T14" s="110"/>
      <c r="U14" s="110"/>
      <c r="V14" s="110"/>
      <c r="W14" s="125"/>
      <c r="X14" s="110"/>
      <c r="Y14" s="106"/>
      <c r="Z14" s="96"/>
    </row>
    <row r="15" spans="3:26" ht="18" customHeight="1">
      <c r="C15" s="285">
        <v>112812.5</v>
      </c>
      <c r="E15" s="243">
        <f>SUM(C20+E20+G20)</f>
        <v>41159</v>
      </c>
      <c r="F15" s="126"/>
      <c r="G15" s="286">
        <v>64064</v>
      </c>
      <c r="H15" s="128"/>
      <c r="I15" s="303">
        <f>SUM(E25+G25+I25+K25+M25+O25)</f>
        <v>1219368.6</v>
      </c>
      <c r="J15" s="129"/>
      <c r="K15" s="287">
        <v>1275.4</v>
      </c>
      <c r="L15" s="129"/>
      <c r="M15" s="288">
        <f>SUM(M20+O20)</f>
        <v>21611</v>
      </c>
      <c r="N15" s="131"/>
      <c r="O15" s="288">
        <v>6650</v>
      </c>
      <c r="P15" s="132"/>
      <c r="Q15" s="133"/>
      <c r="R15" s="110"/>
      <c r="S15" s="130">
        <v>109674</v>
      </c>
      <c r="T15" s="134"/>
      <c r="U15" s="130">
        <v>108500</v>
      </c>
      <c r="V15" s="134"/>
      <c r="W15" s="304">
        <v>40000</v>
      </c>
      <c r="X15" s="134"/>
      <c r="Y15" s="127"/>
      <c r="Z15" s="96"/>
    </row>
    <row r="16" spans="3:26" ht="18" customHeight="1">
      <c r="C16" s="289" t="s">
        <v>54</v>
      </c>
      <c r="E16" s="290" t="s">
        <v>88</v>
      </c>
      <c r="F16" s="96"/>
      <c r="G16" s="291" t="s">
        <v>42</v>
      </c>
      <c r="H16" s="135"/>
      <c r="I16" s="136" t="s">
        <v>50</v>
      </c>
      <c r="J16" s="110"/>
      <c r="K16" s="292" t="s">
        <v>51</v>
      </c>
      <c r="L16" s="137"/>
      <c r="M16" s="293" t="s">
        <v>52</v>
      </c>
      <c r="N16" s="106"/>
      <c r="O16" s="293" t="s">
        <v>89</v>
      </c>
      <c r="P16" s="139"/>
      <c r="Q16" s="140"/>
      <c r="R16" s="110"/>
      <c r="S16" s="138" t="s">
        <v>96</v>
      </c>
      <c r="T16" s="141"/>
      <c r="U16" s="142" t="s">
        <v>97</v>
      </c>
      <c r="V16" s="141"/>
      <c r="W16" s="305" t="s">
        <v>98</v>
      </c>
      <c r="X16" s="141"/>
      <c r="Y16" s="133"/>
      <c r="Z16" s="96"/>
    </row>
    <row r="17" spans="3:27" ht="18" customHeight="1" thickBot="1">
      <c r="C17" s="294" t="s">
        <v>90</v>
      </c>
      <c r="D17" s="144"/>
      <c r="E17" s="145"/>
      <c r="F17" s="146"/>
      <c r="G17" s="295" t="s">
        <v>91</v>
      </c>
      <c r="H17" s="147"/>
      <c r="I17" s="148" t="s">
        <v>53</v>
      </c>
      <c r="J17" s="110"/>
      <c r="K17" s="296" t="s">
        <v>73</v>
      </c>
      <c r="L17" s="110"/>
      <c r="M17" s="239"/>
      <c r="N17" s="150"/>
      <c r="O17" s="239"/>
      <c r="P17" s="151"/>
      <c r="Q17" s="143"/>
      <c r="R17" s="152"/>
      <c r="S17" s="153"/>
      <c r="T17" s="154"/>
      <c r="U17" s="149"/>
      <c r="V17" s="154"/>
      <c r="W17" s="306"/>
      <c r="X17" s="141"/>
      <c r="Y17" s="151"/>
      <c r="Z17" s="155"/>
      <c r="AA17" s="156"/>
    </row>
    <row r="18" spans="5:26" ht="21.75" customHeight="1">
      <c r="E18" s="96"/>
      <c r="F18" s="96"/>
      <c r="G18" s="106"/>
      <c r="H18" s="106"/>
      <c r="I18" s="110"/>
      <c r="J18" s="110"/>
      <c r="K18" s="124"/>
      <c r="L18" s="110"/>
      <c r="M18" s="124"/>
      <c r="N18" s="110"/>
      <c r="O18" s="157"/>
      <c r="P18" s="158"/>
      <c r="Q18" s="159"/>
      <c r="R18" s="110"/>
      <c r="W18" s="96"/>
      <c r="X18" s="96"/>
      <c r="Y18" s="155"/>
      <c r="Z18" s="96"/>
    </row>
    <row r="19" spans="5:27" ht="21.75" customHeight="1" thickBot="1">
      <c r="E19" s="100"/>
      <c r="F19" s="96"/>
      <c r="G19" s="160"/>
      <c r="H19" s="106"/>
      <c r="I19" s="161"/>
      <c r="J19" s="72"/>
      <c r="K19" s="161"/>
      <c r="L19" s="72"/>
      <c r="M19" s="162"/>
      <c r="N19" s="106"/>
      <c r="O19" s="163"/>
      <c r="P19" s="164"/>
      <c r="Q19" s="159"/>
      <c r="R19" s="110"/>
      <c r="S19" s="165"/>
      <c r="T19" s="106"/>
      <c r="U19" s="165"/>
      <c r="V19" s="155"/>
      <c r="W19" s="155"/>
      <c r="X19" s="96"/>
      <c r="Y19" s="155"/>
      <c r="Z19" s="155"/>
      <c r="AA19" s="156"/>
    </row>
    <row r="20" spans="3:31" ht="18" customHeight="1">
      <c r="C20" s="241"/>
      <c r="E20" s="191">
        <v>36100</v>
      </c>
      <c r="F20" s="192"/>
      <c r="G20" s="242">
        <v>5059</v>
      </c>
      <c r="H20" s="48"/>
      <c r="I20" s="166"/>
      <c r="J20" s="167"/>
      <c r="K20" s="166"/>
      <c r="L20" s="168"/>
      <c r="M20" s="237">
        <v>17147</v>
      </c>
      <c r="N20" s="72"/>
      <c r="O20" s="237">
        <v>4464</v>
      </c>
      <c r="P20" s="169"/>
      <c r="Q20" s="165"/>
      <c r="R20" s="106"/>
      <c r="S20" s="151"/>
      <c r="T20" s="106"/>
      <c r="U20" s="165"/>
      <c r="V20" s="73"/>
      <c r="W20" s="165"/>
      <c r="X20" s="170"/>
      <c r="Y20" s="165"/>
      <c r="Z20" s="72"/>
      <c r="AA20" s="165"/>
      <c r="AB20" s="171"/>
      <c r="AC20" s="165"/>
      <c r="AD20" s="96"/>
      <c r="AE20" s="125"/>
    </row>
    <row r="21" spans="3:31" ht="18" customHeight="1">
      <c r="C21" s="179"/>
      <c r="E21" s="198" t="s">
        <v>59</v>
      </c>
      <c r="F21" s="172"/>
      <c r="G21" s="198" t="s">
        <v>60</v>
      </c>
      <c r="H21" s="172"/>
      <c r="I21" s="127"/>
      <c r="J21" s="173"/>
      <c r="K21" s="174"/>
      <c r="L21" s="175"/>
      <c r="M21" s="238" t="s">
        <v>55</v>
      </c>
      <c r="N21" s="176"/>
      <c r="O21" s="240" t="s">
        <v>56</v>
      </c>
      <c r="P21" s="151"/>
      <c r="Q21" s="151"/>
      <c r="R21" s="106"/>
      <c r="S21" s="165"/>
      <c r="T21" s="106"/>
      <c r="U21" s="151"/>
      <c r="V21" s="124"/>
      <c r="W21" s="179"/>
      <c r="X21" s="180"/>
      <c r="Y21" s="165"/>
      <c r="Z21" s="106"/>
      <c r="AA21" s="165"/>
      <c r="AB21" s="171"/>
      <c r="AC21" s="151"/>
      <c r="AD21" s="96"/>
      <c r="AE21" s="96"/>
    </row>
    <row r="22" spans="3:31" ht="18" customHeight="1" thickBot="1">
      <c r="C22" s="171"/>
      <c r="E22" s="202"/>
      <c r="F22" s="172"/>
      <c r="G22" s="202"/>
      <c r="H22" s="106"/>
      <c r="I22" s="181"/>
      <c r="J22" s="182"/>
      <c r="K22" s="143"/>
      <c r="L22" s="183"/>
      <c r="M22" s="239" t="s">
        <v>57</v>
      </c>
      <c r="N22" s="152"/>
      <c r="O22" s="239" t="s">
        <v>58</v>
      </c>
      <c r="P22" s="151"/>
      <c r="Q22" s="151"/>
      <c r="R22" s="106"/>
      <c r="S22" s="192"/>
      <c r="T22" s="106"/>
      <c r="U22" s="233"/>
      <c r="V22" s="106"/>
      <c r="W22" s="180"/>
      <c r="X22" s="141"/>
      <c r="Y22" s="171"/>
      <c r="Z22" s="106"/>
      <c r="AA22" s="171"/>
      <c r="AB22" s="180"/>
      <c r="AC22" s="171"/>
      <c r="AD22" s="96"/>
      <c r="AE22" s="96"/>
    </row>
    <row r="23" spans="7:27" ht="21.75" customHeight="1">
      <c r="G23" s="110"/>
      <c r="H23" s="110"/>
      <c r="I23" s="186"/>
      <c r="J23" s="110"/>
      <c r="K23" s="110"/>
      <c r="L23" s="110"/>
      <c r="N23" s="110"/>
      <c r="O23" s="106"/>
      <c r="P23" s="106"/>
      <c r="Q23" s="96"/>
      <c r="R23" s="110"/>
      <c r="S23" s="96"/>
      <c r="T23" s="96"/>
      <c r="U23" s="96"/>
      <c r="W23" s="96"/>
      <c r="X23" s="96"/>
      <c r="Y23" s="155"/>
      <c r="Z23" s="155"/>
      <c r="AA23" s="156"/>
    </row>
    <row r="24" spans="3:26" ht="21.75" customHeight="1" thickBot="1">
      <c r="C24" s="96"/>
      <c r="E24" s="96"/>
      <c r="F24" s="96"/>
      <c r="G24" s="187"/>
      <c r="H24" s="110"/>
      <c r="I24" s="188"/>
      <c r="J24" s="110"/>
      <c r="K24" s="188"/>
      <c r="L24" s="110"/>
      <c r="M24" s="189"/>
      <c r="N24" s="110"/>
      <c r="O24" s="119"/>
      <c r="P24" s="119"/>
      <c r="R24" s="110"/>
      <c r="S24" s="96"/>
      <c r="T24" s="171"/>
      <c r="U24" s="171"/>
      <c r="W24" s="96"/>
      <c r="X24" s="96"/>
      <c r="Y24" s="155"/>
      <c r="Z24" s="96"/>
    </row>
    <row r="25" spans="1:26" ht="18" customHeight="1">
      <c r="A25" s="190"/>
      <c r="C25" s="168"/>
      <c r="D25" s="192"/>
      <c r="E25" s="307">
        <v>751.4</v>
      </c>
      <c r="F25" s="106"/>
      <c r="G25" s="193">
        <v>852409.2</v>
      </c>
      <c r="H25" s="171"/>
      <c r="I25" s="193">
        <v>27781</v>
      </c>
      <c r="J25" s="171"/>
      <c r="K25" s="194">
        <f>SUM(K30+M30)</f>
        <v>211897</v>
      </c>
      <c r="L25" s="192"/>
      <c r="M25" s="195">
        <v>33250</v>
      </c>
      <c r="N25" s="77"/>
      <c r="O25" s="196">
        <f>SUM(O30+Q30+S30)</f>
        <v>93280</v>
      </c>
      <c r="P25" s="168"/>
      <c r="Q25" s="197"/>
      <c r="R25" s="72"/>
      <c r="S25" s="168"/>
      <c r="T25" s="168"/>
      <c r="U25" s="170"/>
      <c r="V25" s="170"/>
      <c r="W25" s="170"/>
      <c r="X25" s="170"/>
      <c r="Y25" s="155"/>
      <c r="Z25" s="96"/>
    </row>
    <row r="26" spans="1:27" ht="18" customHeight="1">
      <c r="A26" s="179"/>
      <c r="C26" s="151"/>
      <c r="D26" s="172"/>
      <c r="E26" s="177" t="s">
        <v>99</v>
      </c>
      <c r="F26" s="106"/>
      <c r="G26" s="177" t="s">
        <v>61</v>
      </c>
      <c r="H26" s="171"/>
      <c r="I26" s="177" t="s">
        <v>62</v>
      </c>
      <c r="J26" s="171"/>
      <c r="K26" s="178" t="s">
        <v>63</v>
      </c>
      <c r="L26" s="192"/>
      <c r="M26" s="199" t="s">
        <v>64</v>
      </c>
      <c r="N26" s="200"/>
      <c r="O26" s="199" t="s">
        <v>65</v>
      </c>
      <c r="P26" s="175"/>
      <c r="Q26" s="170"/>
      <c r="R26" s="176"/>
      <c r="S26" s="175"/>
      <c r="T26" s="175"/>
      <c r="U26" s="170"/>
      <c r="V26" s="170"/>
      <c r="W26" s="197"/>
      <c r="X26" s="170"/>
      <c r="Y26" s="197"/>
      <c r="Z26" s="96"/>
      <c r="AA26" s="201"/>
    </row>
    <row r="27" spans="1:27" ht="18" customHeight="1" thickBot="1">
      <c r="A27" s="171"/>
      <c r="C27" s="151"/>
      <c r="D27" s="172"/>
      <c r="E27" s="184"/>
      <c r="F27" s="106"/>
      <c r="G27" s="184"/>
      <c r="H27" s="171"/>
      <c r="I27" s="203" t="s">
        <v>66</v>
      </c>
      <c r="J27" s="171"/>
      <c r="K27" s="184"/>
      <c r="L27" s="172"/>
      <c r="M27" s="184"/>
      <c r="N27" s="172"/>
      <c r="O27" s="184"/>
      <c r="P27" s="151"/>
      <c r="Q27" s="192"/>
      <c r="R27" s="106"/>
      <c r="S27" s="192"/>
      <c r="T27" s="192"/>
      <c r="U27" s="192"/>
      <c r="V27" s="106"/>
      <c r="W27" s="106"/>
      <c r="X27" s="106"/>
      <c r="Y27" s="197"/>
      <c r="Z27" s="96"/>
      <c r="AA27" s="201"/>
    </row>
    <row r="28" spans="5:27" ht="21.75" customHeight="1">
      <c r="E28" s="106"/>
      <c r="F28" s="106"/>
      <c r="G28" s="106"/>
      <c r="H28" s="96"/>
      <c r="I28" s="106"/>
      <c r="J28" s="96"/>
      <c r="K28" s="204"/>
      <c r="L28" s="106"/>
      <c r="M28" s="204"/>
      <c r="N28" s="106"/>
      <c r="O28" s="204"/>
      <c r="P28" s="125"/>
      <c r="Q28" s="125"/>
      <c r="R28" s="106"/>
      <c r="S28" s="106"/>
      <c r="T28" s="192"/>
      <c r="U28" s="192"/>
      <c r="V28" s="106"/>
      <c r="W28" s="106"/>
      <c r="X28" s="106"/>
      <c r="Y28" s="197"/>
      <c r="Z28" s="155"/>
      <c r="AA28" s="205"/>
    </row>
    <row r="29" spans="5:27" ht="21.75" customHeight="1" thickBot="1">
      <c r="E29" s="96"/>
      <c r="F29" s="96"/>
      <c r="G29" s="106"/>
      <c r="H29" s="110"/>
      <c r="I29" s="106"/>
      <c r="J29" s="110"/>
      <c r="K29" s="106"/>
      <c r="L29" s="106"/>
      <c r="M29" s="106"/>
      <c r="N29" s="106"/>
      <c r="O29" s="206"/>
      <c r="P29" s="206"/>
      <c r="Q29" s="106"/>
      <c r="R29" s="110"/>
      <c r="S29" s="96"/>
      <c r="T29" s="96"/>
      <c r="U29" s="207"/>
      <c r="V29" s="207"/>
      <c r="W29" s="96"/>
      <c r="X29" s="96"/>
      <c r="Y29" s="155"/>
      <c r="Z29" s="155"/>
      <c r="AA29" s="156"/>
    </row>
    <row r="30" spans="7:26" ht="18" customHeight="1">
      <c r="G30" s="165"/>
      <c r="H30" s="192"/>
      <c r="I30" s="168"/>
      <c r="J30" s="63"/>
      <c r="K30" s="308">
        <v>148315.5</v>
      </c>
      <c r="L30" s="77"/>
      <c r="M30" s="308">
        <v>63581.5</v>
      </c>
      <c r="N30" s="72"/>
      <c r="O30" s="208">
        <v>55280</v>
      </c>
      <c r="P30" s="161"/>
      <c r="Q30" s="209">
        <v>6000</v>
      </c>
      <c r="R30" s="110"/>
      <c r="S30" s="209">
        <v>32000</v>
      </c>
      <c r="T30" s="96"/>
      <c r="U30" s="210"/>
      <c r="V30" s="211"/>
      <c r="W30" s="212"/>
      <c r="X30" s="96"/>
      <c r="Y30" s="96"/>
      <c r="Z30" s="96"/>
    </row>
    <row r="31" spans="5:26" ht="18" customHeight="1">
      <c r="E31" s="96"/>
      <c r="F31" s="96"/>
      <c r="G31" s="213"/>
      <c r="H31" s="192"/>
      <c r="I31" s="151"/>
      <c r="J31" s="192"/>
      <c r="K31" s="177" t="s">
        <v>67</v>
      </c>
      <c r="L31" s="192"/>
      <c r="M31" s="214" t="s">
        <v>68</v>
      </c>
      <c r="N31" s="215"/>
      <c r="O31" s="214" t="s">
        <v>69</v>
      </c>
      <c r="P31" s="216"/>
      <c r="Q31" s="217" t="s">
        <v>70</v>
      </c>
      <c r="R31" s="110"/>
      <c r="S31" s="217" t="s">
        <v>64</v>
      </c>
      <c r="T31" s="96"/>
      <c r="U31" s="218"/>
      <c r="V31" s="211"/>
      <c r="W31" s="219"/>
      <c r="X31" s="96"/>
      <c r="Y31" s="96"/>
      <c r="Z31" s="96"/>
    </row>
    <row r="32" spans="5:26" ht="18" customHeight="1" thickBot="1">
      <c r="E32" s="96"/>
      <c r="F32" s="96"/>
      <c r="G32" s="151"/>
      <c r="H32" s="172"/>
      <c r="I32" s="151"/>
      <c r="J32" s="141"/>
      <c r="K32" s="184" t="s">
        <v>71</v>
      </c>
      <c r="L32" s="172"/>
      <c r="M32" s="184"/>
      <c r="N32" s="106"/>
      <c r="O32" s="185"/>
      <c r="P32" s="106"/>
      <c r="Q32" s="220"/>
      <c r="R32" s="110"/>
      <c r="S32" s="220"/>
      <c r="T32" s="96"/>
      <c r="U32" s="218"/>
      <c r="V32" s="211"/>
      <c r="W32" s="219"/>
      <c r="X32" s="96"/>
      <c r="Y32" s="96"/>
      <c r="Z32" s="96"/>
    </row>
    <row r="33" spans="5:25" ht="14.25" thickBot="1">
      <c r="E33" s="96"/>
      <c r="F33" s="96"/>
      <c r="G33" s="106"/>
      <c r="H33" s="106"/>
      <c r="I33" s="221"/>
      <c r="J33" s="110"/>
      <c r="K33" s="222"/>
      <c r="L33" s="192"/>
      <c r="M33" s="192"/>
      <c r="N33" s="106"/>
      <c r="O33" s="106"/>
      <c r="P33" s="106"/>
      <c r="Q33" s="106"/>
      <c r="R33" s="110"/>
      <c r="U33" s="218"/>
      <c r="V33" s="211"/>
      <c r="W33" s="219"/>
      <c r="X33" s="96"/>
      <c r="Y33" s="96"/>
    </row>
    <row r="34" spans="5:25" ht="17.25" thickBot="1">
      <c r="E34" s="223"/>
      <c r="F34" s="297"/>
      <c r="G34" s="224" t="s">
        <v>92</v>
      </c>
      <c r="H34" s="225"/>
      <c r="J34" s="226"/>
      <c r="K34" s="227"/>
      <c r="L34" s="110"/>
      <c r="M34" s="111"/>
      <c r="N34" s="110"/>
      <c r="O34" s="110"/>
      <c r="P34" s="110"/>
      <c r="Q34" s="110"/>
      <c r="R34" s="110"/>
      <c r="U34" s="228"/>
      <c r="V34" s="96"/>
      <c r="W34" s="164"/>
      <c r="X34" s="96"/>
      <c r="Y34" s="96"/>
    </row>
    <row r="35" spans="5:21" ht="9.75" customHeight="1">
      <c r="E35" s="124"/>
      <c r="F35" s="96"/>
      <c r="G35" s="298"/>
      <c r="H35" s="225"/>
      <c r="L35" s="110"/>
      <c r="M35" s="111"/>
      <c r="N35" s="110"/>
      <c r="O35" s="110"/>
      <c r="P35" s="110"/>
      <c r="Q35" s="110"/>
      <c r="R35" s="110"/>
      <c r="U35" s="229"/>
    </row>
    <row r="36" spans="7:18" ht="9.75" customHeight="1" thickBot="1">
      <c r="G36" s="230"/>
      <c r="H36" s="225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3:18" ht="17.25" thickBot="1">
      <c r="C37" s="230"/>
      <c r="D37" s="225"/>
      <c r="F37" s="299"/>
      <c r="G37" s="73" t="s">
        <v>93</v>
      </c>
      <c r="H37" s="150"/>
      <c r="I37" s="110"/>
      <c r="J37" s="300"/>
      <c r="K37" s="110" t="s">
        <v>94</v>
      </c>
      <c r="L37" s="110"/>
      <c r="M37" s="110"/>
      <c r="N37" s="110"/>
      <c r="O37" s="110"/>
      <c r="P37" s="110"/>
      <c r="Q37" s="110"/>
      <c r="R37" s="110"/>
    </row>
    <row r="38" spans="3:18" ht="17.25" thickBot="1">
      <c r="C38" s="224" t="s">
        <v>72</v>
      </c>
      <c r="D38" s="231"/>
      <c r="E38" s="232"/>
      <c r="F38" s="171"/>
      <c r="G38" s="172"/>
      <c r="H38" s="172"/>
      <c r="I38" s="172"/>
      <c r="J38" s="172"/>
      <c r="K38" s="172"/>
      <c r="L38" s="192"/>
      <c r="M38" s="110"/>
      <c r="N38" s="110"/>
      <c r="O38" s="110"/>
      <c r="P38" s="110"/>
      <c r="Q38" s="110"/>
      <c r="R38" s="110"/>
    </row>
    <row r="39" spans="3:18" ht="16.5" thickBot="1">
      <c r="C39" s="232" t="s">
        <v>100</v>
      </c>
      <c r="D39" s="232"/>
      <c r="E39" s="232"/>
      <c r="F39" s="301"/>
      <c r="G39" s="302" t="s">
        <v>95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3:18" ht="15.75">
      <c r="C40" s="232"/>
      <c r="D40" s="232"/>
      <c r="E40" s="232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3:18" ht="15.75">
      <c r="C41" s="224"/>
      <c r="D41" s="231"/>
      <c r="E41" s="232"/>
      <c r="F41" s="171"/>
      <c r="G41" s="192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3:18" ht="15.75">
      <c r="C42" s="232"/>
      <c r="D42" s="232"/>
      <c r="E42" s="232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7:18" ht="12.75"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7:18" ht="12.75"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7:18" ht="12.75"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7:18" ht="12.75"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7:18" ht="12.75"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7:18" ht="12.75"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7:18" ht="12.75"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7:18" ht="12.75"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7:18" ht="12.75"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7:18" ht="12.75"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7:18" ht="12.75"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7:18" ht="12.75"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7:18" ht="12.75"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7:18" ht="12.75"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7:18" ht="12.75"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7:18" ht="12.75"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7:18" ht="12.75"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7:18" ht="12.75"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7:18" ht="12.75"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7:18" ht="12.75"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7:18" ht="12.75"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7:18" ht="12.75"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7:18" ht="12.75"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7:18" ht="12.75"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7:18" ht="12.75"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7:18" ht="12.75"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7:18" ht="12.75"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7:18" ht="12.75"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7:18" ht="12.75"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7:18" ht="12.75"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7:18" ht="12.75"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7:18" ht="12.75"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7:18" ht="12.75"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7:18" ht="12.75"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7:18" ht="12.75"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7:18" ht="12.75"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7:18" ht="12.75"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7:18" ht="12.75"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7:18" ht="12.75"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7:18" ht="12.75"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7:18" ht="12.75"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7:18" ht="12.75"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7:18" ht="12.75"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7:18" ht="12.75"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7:18" ht="12.75"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7:18" ht="12.75"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7:18" ht="12.75"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7:18" ht="12.75"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7:18" ht="12.75"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7:18" ht="12.75"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7:18" ht="12.75"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7:18" ht="12.75"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7:18" ht="12.75"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7:18" ht="12.75"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7:18" ht="12.75"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7:18" ht="12.75"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7:18" ht="12.75"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7:18" ht="12.75"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7:18" ht="12.75"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7:18" ht="12.75"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7:18" ht="12.75"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0:18" ht="12.75">
      <c r="J104" s="110"/>
      <c r="K104" s="110"/>
      <c r="L104" s="110"/>
      <c r="M104" s="110"/>
      <c r="N104" s="110"/>
      <c r="O104" s="110"/>
      <c r="P104" s="110"/>
      <c r="Q104" s="110"/>
      <c r="R104" s="110"/>
    </row>
  </sheetData>
  <sheetProtection/>
  <mergeCells count="10">
    <mergeCell ref="S10:W10"/>
    <mergeCell ref="G11:K11"/>
    <mergeCell ref="O11:P11"/>
    <mergeCell ref="S11:W11"/>
    <mergeCell ref="M2:R2"/>
    <mergeCell ref="M4:R4"/>
    <mergeCell ref="G8:H8"/>
    <mergeCell ref="G9:I9"/>
    <mergeCell ref="G10:K10"/>
    <mergeCell ref="O10:P10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headerFooter alignWithMargins="0">
    <oddHeader>&amp;C&amp;"Arial,Tučné"&amp;14Schválený rozpočet na rok 2012 &amp;"Arial,Kurzíva"&amp;12(vč.převodů z r.2011)&amp;R&amp;"Arial,Kurzíva"&amp;12v tis.Kč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0"/>
  <sheetViews>
    <sheetView zoomScalePageLayoutView="0" workbookViewId="0" topLeftCell="A51">
      <selection activeCell="J12" sqref="J12"/>
    </sheetView>
  </sheetViews>
  <sheetFormatPr defaultColWidth="9.140625" defaultRowHeight="12.75"/>
  <cols>
    <col min="1" max="1" width="8.28125" style="0" customWidth="1"/>
    <col min="2" max="2" width="7.57421875" style="0" customWidth="1"/>
    <col min="3" max="3" width="45.421875" style="0" customWidth="1"/>
    <col min="4" max="4" width="18.28125" style="0" customWidth="1"/>
    <col min="5" max="5" width="18.00390625" style="0" bestFit="1" customWidth="1"/>
    <col min="6" max="6" width="21.7109375" style="309" customWidth="1"/>
    <col min="7" max="7" width="10.7109375" style="0" bestFit="1" customWidth="1"/>
  </cols>
  <sheetData>
    <row r="1" spans="1:4" ht="23.25">
      <c r="A1" s="3" t="s">
        <v>84</v>
      </c>
      <c r="B1" s="4"/>
      <c r="D1" s="4"/>
    </row>
    <row r="2" spans="1:4" ht="24" thickBot="1">
      <c r="A2" s="3"/>
      <c r="B2" s="4"/>
      <c r="D2" s="4"/>
    </row>
    <row r="3" spans="1:6" ht="17.25" thickBot="1">
      <c r="A3" s="54" t="s">
        <v>78</v>
      </c>
      <c r="B3" s="54"/>
      <c r="C3" s="55"/>
      <c r="D3" s="310" t="s">
        <v>101</v>
      </c>
      <c r="E3" s="311" t="s">
        <v>102</v>
      </c>
      <c r="F3" s="312" t="s">
        <v>103</v>
      </c>
    </row>
    <row r="4" spans="1:6" ht="19.5" thickBot="1">
      <c r="A4" s="50">
        <v>3322</v>
      </c>
      <c r="B4" s="51"/>
      <c r="C4" s="281" t="s">
        <v>42</v>
      </c>
      <c r="D4" s="282">
        <v>42000000</v>
      </c>
      <c r="E4" s="313">
        <v>22064000</v>
      </c>
      <c r="F4" s="282">
        <f>SUM(D4:E4)</f>
        <v>64064000</v>
      </c>
    </row>
    <row r="5" spans="1:6" s="33" customFormat="1" ht="18.75">
      <c r="A5" s="47"/>
      <c r="B5" s="30"/>
      <c r="C5" s="31"/>
      <c r="D5" s="86"/>
      <c r="E5" s="314"/>
      <c r="F5" s="86"/>
    </row>
    <row r="6" spans="1:5" ht="16.5" thickBot="1">
      <c r="A6" s="263" t="s">
        <v>79</v>
      </c>
      <c r="B6" s="6"/>
      <c r="C6" s="6"/>
      <c r="D6" s="34"/>
      <c r="E6" s="52"/>
    </row>
    <row r="7" spans="1:4" ht="15.75">
      <c r="A7" s="16">
        <v>3314</v>
      </c>
      <c r="B7" s="35" t="s">
        <v>28</v>
      </c>
      <c r="C7" s="36" t="s">
        <v>29</v>
      </c>
      <c r="D7" s="266">
        <v>909000</v>
      </c>
    </row>
    <row r="8" spans="1:4" ht="15.75">
      <c r="A8" s="38">
        <v>3399</v>
      </c>
      <c r="B8" s="39">
        <v>5229</v>
      </c>
      <c r="C8" s="39" t="s">
        <v>30</v>
      </c>
      <c r="D8" s="265">
        <v>17147000</v>
      </c>
    </row>
    <row r="9" spans="1:4" ht="15.75">
      <c r="A9" s="12">
        <v>3322</v>
      </c>
      <c r="B9" s="40">
        <v>5229</v>
      </c>
      <c r="C9" s="41" t="s">
        <v>31</v>
      </c>
      <c r="D9" s="266">
        <v>68800</v>
      </c>
    </row>
    <row r="10" spans="1:6" ht="15.75">
      <c r="A10" s="21"/>
      <c r="B10" s="37"/>
      <c r="C10" s="42" t="s">
        <v>32</v>
      </c>
      <c r="D10" s="265">
        <v>34400</v>
      </c>
      <c r="F10" s="315"/>
    </row>
    <row r="11" spans="1:6" ht="15.75">
      <c r="A11" s="21"/>
      <c r="B11" s="37"/>
      <c r="C11" s="42" t="s">
        <v>33</v>
      </c>
      <c r="D11" s="265">
        <v>38200</v>
      </c>
      <c r="F11" s="315"/>
    </row>
    <row r="12" spans="1:4" ht="15.75">
      <c r="A12" s="21"/>
      <c r="B12" s="37"/>
      <c r="C12" s="42" t="s">
        <v>34</v>
      </c>
      <c r="D12" s="265">
        <v>64900</v>
      </c>
    </row>
    <row r="13" spans="1:6" ht="15.75">
      <c r="A13" s="21"/>
      <c r="B13" s="37"/>
      <c r="C13" s="42" t="s">
        <v>35</v>
      </c>
      <c r="D13" s="265">
        <v>6500</v>
      </c>
      <c r="F13" s="315"/>
    </row>
    <row r="14" spans="1:4" ht="15.75">
      <c r="A14" s="21"/>
      <c r="B14" s="37"/>
      <c r="C14" s="42" t="s">
        <v>36</v>
      </c>
      <c r="D14" s="265">
        <v>87500</v>
      </c>
    </row>
    <row r="15" spans="1:4" ht="15.75">
      <c r="A15" s="21"/>
      <c r="B15" s="37"/>
      <c r="C15" s="42" t="s">
        <v>37</v>
      </c>
      <c r="D15" s="265">
        <v>34400</v>
      </c>
    </row>
    <row r="16" spans="1:4" ht="15.75">
      <c r="A16" s="21"/>
      <c r="B16" s="37"/>
      <c r="C16" s="42" t="s">
        <v>38</v>
      </c>
      <c r="D16" s="265">
        <v>20500</v>
      </c>
    </row>
    <row r="17" spans="1:4" ht="15.75">
      <c r="A17" s="21"/>
      <c r="B17" s="37"/>
      <c r="C17" s="43" t="s">
        <v>39</v>
      </c>
      <c r="D17" s="265">
        <v>11200</v>
      </c>
    </row>
    <row r="18" spans="1:4" ht="16.5" thickBot="1">
      <c r="A18" s="44">
        <v>3429</v>
      </c>
      <c r="B18" s="45">
        <v>5222</v>
      </c>
      <c r="C18" s="46" t="s">
        <v>87</v>
      </c>
      <c r="D18" s="267">
        <v>6650000</v>
      </c>
    </row>
    <row r="19" spans="1:4" ht="18.75" thickBot="1">
      <c r="A19" s="28"/>
      <c r="B19" s="29"/>
      <c r="C19" s="84" t="s">
        <v>47</v>
      </c>
      <c r="D19" s="268">
        <f>SUM(D7:D18)</f>
        <v>25072400</v>
      </c>
    </row>
    <row r="20" spans="1:6" s="33" customFormat="1" ht="18">
      <c r="A20" s="30"/>
      <c r="B20" s="30"/>
      <c r="C20" s="235"/>
      <c r="D20" s="236"/>
      <c r="F20" s="316"/>
    </row>
    <row r="21" spans="1:5" ht="17.25" thickBot="1">
      <c r="A21" s="57" t="s">
        <v>77</v>
      </c>
      <c r="B21" s="58"/>
      <c r="C21" s="59"/>
      <c r="D21" s="60"/>
      <c r="E21" s="61"/>
    </row>
    <row r="22" spans="1:4" ht="18.75" thickBot="1">
      <c r="A22" s="269">
        <v>3419</v>
      </c>
      <c r="B22" s="51">
        <v>5229</v>
      </c>
      <c r="C22" s="270" t="s">
        <v>43</v>
      </c>
      <c r="D22" s="271">
        <v>112812500</v>
      </c>
    </row>
    <row r="23" spans="1:6" s="33" customFormat="1" ht="18">
      <c r="A23" s="30"/>
      <c r="B23" s="30"/>
      <c r="C23" s="284"/>
      <c r="D23" s="86"/>
      <c r="F23" s="316"/>
    </row>
    <row r="24" spans="1:6" s="33" customFormat="1" ht="18">
      <c r="A24" s="30"/>
      <c r="B24" s="30"/>
      <c r="C24" s="284"/>
      <c r="D24" s="86"/>
      <c r="F24" s="316"/>
    </row>
    <row r="25" spans="1:6" s="33" customFormat="1" ht="18">
      <c r="A25" s="30"/>
      <c r="B25" s="30"/>
      <c r="C25" s="284"/>
      <c r="D25" s="86"/>
      <c r="F25" s="316"/>
    </row>
    <row r="26" spans="1:4" ht="16.5" thickBot="1">
      <c r="A26" s="5" t="s">
        <v>80</v>
      </c>
      <c r="B26" s="5"/>
      <c r="C26" s="6"/>
      <c r="D26" s="7"/>
    </row>
    <row r="27" spans="1:4" ht="15.75">
      <c r="A27" s="8" t="s">
        <v>0</v>
      </c>
      <c r="B27" s="9" t="s">
        <v>1</v>
      </c>
      <c r="C27" s="244" t="s">
        <v>2</v>
      </c>
      <c r="D27" s="272"/>
    </row>
    <row r="28" spans="1:4" ht="16.5">
      <c r="A28" s="10">
        <v>3311</v>
      </c>
      <c r="B28" s="11">
        <v>5331</v>
      </c>
      <c r="C28" s="20" t="s">
        <v>3</v>
      </c>
      <c r="D28" s="266">
        <v>20325000</v>
      </c>
    </row>
    <row r="29" spans="1:5" ht="16.5">
      <c r="A29" s="10"/>
      <c r="B29" s="11"/>
      <c r="C29" s="20" t="s">
        <v>4</v>
      </c>
      <c r="D29" s="265">
        <v>38605000</v>
      </c>
      <c r="E29" s="1"/>
    </row>
    <row r="30" spans="1:4" ht="16.5">
      <c r="A30" s="10"/>
      <c r="B30" s="11"/>
      <c r="C30" s="20" t="s">
        <v>5</v>
      </c>
      <c r="D30" s="265">
        <v>64962000</v>
      </c>
    </row>
    <row r="31" spans="1:4" ht="16.5">
      <c r="A31" s="10"/>
      <c r="B31" s="11"/>
      <c r="C31" s="20" t="s">
        <v>6</v>
      </c>
      <c r="D31" s="265">
        <v>19711000</v>
      </c>
    </row>
    <row r="32" spans="1:4" ht="16.5">
      <c r="A32" s="10"/>
      <c r="B32" s="11"/>
      <c r="C32" s="20" t="s">
        <v>7</v>
      </c>
      <c r="D32" s="265">
        <v>12069000</v>
      </c>
    </row>
    <row r="33" spans="1:4" ht="16.5">
      <c r="A33" s="10"/>
      <c r="B33" s="11"/>
      <c r="C33" s="20" t="s">
        <v>8</v>
      </c>
      <c r="D33" s="265">
        <v>22304000</v>
      </c>
    </row>
    <row r="34" spans="1:4" ht="16.5">
      <c r="A34" s="10"/>
      <c r="B34" s="11"/>
      <c r="C34" s="20" t="s">
        <v>9</v>
      </c>
      <c r="D34" s="265">
        <v>60865000</v>
      </c>
    </row>
    <row r="35" spans="1:4" ht="16.5">
      <c r="A35" s="10"/>
      <c r="B35" s="11"/>
      <c r="C35" s="20" t="s">
        <v>10</v>
      </c>
      <c r="D35" s="265">
        <v>50215000</v>
      </c>
    </row>
    <row r="36" spans="1:4" ht="16.5">
      <c r="A36" s="10"/>
      <c r="B36" s="11"/>
      <c r="C36" s="20" t="s">
        <v>11</v>
      </c>
      <c r="D36" s="265">
        <v>38436000</v>
      </c>
    </row>
    <row r="37" spans="1:5" ht="16.5">
      <c r="A37" s="10"/>
      <c r="B37" s="11"/>
      <c r="C37" s="274" t="s">
        <v>12</v>
      </c>
      <c r="D37" s="265">
        <v>30269000</v>
      </c>
      <c r="E37" s="1"/>
    </row>
    <row r="38" spans="1:4" ht="16.5">
      <c r="A38" s="12">
        <v>3312</v>
      </c>
      <c r="B38" s="13">
        <v>5331</v>
      </c>
      <c r="C38" s="20" t="s">
        <v>13</v>
      </c>
      <c r="D38" s="265">
        <v>80474000</v>
      </c>
    </row>
    <row r="39" spans="1:4" ht="16.5">
      <c r="A39" s="12">
        <v>3319</v>
      </c>
      <c r="B39" s="13">
        <v>5331</v>
      </c>
      <c r="C39" s="20" t="s">
        <v>14</v>
      </c>
      <c r="D39" s="265">
        <v>13500000</v>
      </c>
    </row>
    <row r="40" spans="1:4" ht="17.25" thickBot="1">
      <c r="A40" s="12">
        <v>3319</v>
      </c>
      <c r="B40" s="13">
        <v>5331</v>
      </c>
      <c r="C40" s="20" t="s">
        <v>15</v>
      </c>
      <c r="D40" s="265">
        <v>21151000</v>
      </c>
    </row>
    <row r="41" spans="1:6" ht="17.25" thickBot="1">
      <c r="A41" s="12">
        <v>3315</v>
      </c>
      <c r="B41" s="13">
        <v>5331</v>
      </c>
      <c r="C41" s="20" t="s">
        <v>16</v>
      </c>
      <c r="D41" s="317">
        <v>64703000</v>
      </c>
      <c r="E41" s="318">
        <v>9409912.61</v>
      </c>
      <c r="F41" s="319">
        <f>SUM(D41:E41)</f>
        <v>74112912.61</v>
      </c>
    </row>
    <row r="42" spans="1:5" ht="16.5">
      <c r="A42" s="12">
        <v>3315</v>
      </c>
      <c r="B42" s="13">
        <v>5331</v>
      </c>
      <c r="C42" s="20" t="s">
        <v>17</v>
      </c>
      <c r="D42" s="265">
        <v>62006000</v>
      </c>
      <c r="E42" s="1"/>
    </row>
    <row r="43" spans="1:4" ht="17.25" thickBot="1">
      <c r="A43" s="12">
        <v>3315</v>
      </c>
      <c r="B43" s="13">
        <v>5331</v>
      </c>
      <c r="C43" s="20" t="s">
        <v>18</v>
      </c>
      <c r="D43" s="265">
        <v>29794000</v>
      </c>
    </row>
    <row r="44" spans="1:8" ht="17.25" thickBot="1">
      <c r="A44" s="14">
        <v>3314</v>
      </c>
      <c r="B44" s="15">
        <v>5331</v>
      </c>
      <c r="C44" s="275" t="s">
        <v>19</v>
      </c>
      <c r="D44" s="320">
        <v>212816000</v>
      </c>
      <c r="E44" s="321">
        <v>794284.2</v>
      </c>
      <c r="F44" s="322">
        <f>SUM(D44:E44)</f>
        <v>213610284.2</v>
      </c>
      <c r="G44" s="87"/>
      <c r="H44" s="1"/>
    </row>
    <row r="45" spans="1:6" ht="17.25" thickBot="1">
      <c r="A45" s="28"/>
      <c r="B45" s="29"/>
      <c r="C45" s="82" t="s">
        <v>44</v>
      </c>
      <c r="D45" s="323">
        <f>SUM(D28:D44)</f>
        <v>842205000</v>
      </c>
      <c r="E45" s="324">
        <f>SUM(E41:E44)</f>
        <v>10204196.809999999</v>
      </c>
      <c r="F45" s="324">
        <f>SUM(D45:E45)</f>
        <v>852409196.81</v>
      </c>
    </row>
    <row r="46" spans="1:7" ht="16.5">
      <c r="A46" s="16">
        <v>3399</v>
      </c>
      <c r="B46" s="17">
        <v>5229</v>
      </c>
      <c r="C46" s="18" t="s">
        <v>21</v>
      </c>
      <c r="D46" s="325">
        <v>63581500</v>
      </c>
      <c r="E46" s="326"/>
      <c r="F46" s="327"/>
      <c r="G46" s="327"/>
    </row>
    <row r="47" spans="1:7" ht="17.25" thickBot="1">
      <c r="A47" s="12">
        <v>3399</v>
      </c>
      <c r="B47" s="19">
        <v>5229</v>
      </c>
      <c r="C47" s="275" t="s">
        <v>22</v>
      </c>
      <c r="D47" s="328">
        <v>148315500</v>
      </c>
      <c r="E47" s="326"/>
      <c r="F47" s="329"/>
      <c r="G47" s="327"/>
    </row>
    <row r="48" spans="1:7" ht="16.5">
      <c r="A48" s="12"/>
      <c r="B48" s="19"/>
      <c r="C48" s="330" t="s">
        <v>104</v>
      </c>
      <c r="D48" s="331">
        <f>SUM(D46:D47)</f>
        <v>211897000</v>
      </c>
      <c r="E48" s="326"/>
      <c r="F48" s="329"/>
      <c r="G48" s="327"/>
    </row>
    <row r="49" spans="1:7" ht="16.5">
      <c r="A49" s="37">
        <v>3392</v>
      </c>
      <c r="B49" s="332">
        <v>5229</v>
      </c>
      <c r="C49" s="333" t="s">
        <v>23</v>
      </c>
      <c r="D49" s="334">
        <v>33250000</v>
      </c>
      <c r="E49" s="326"/>
      <c r="F49" s="327"/>
      <c r="G49" s="326"/>
    </row>
    <row r="50" spans="1:7" ht="17.25" thickBot="1">
      <c r="A50" s="37">
        <v>3319</v>
      </c>
      <c r="B50" s="332">
        <v>5169</v>
      </c>
      <c r="C50" s="333" t="s">
        <v>24</v>
      </c>
      <c r="D50" s="334">
        <v>27781000</v>
      </c>
      <c r="E50" s="335"/>
      <c r="F50" s="336"/>
      <c r="G50" s="327"/>
    </row>
    <row r="51" spans="1:7" ht="17.25" thickBot="1">
      <c r="A51" s="21">
        <v>2143</v>
      </c>
      <c r="B51" s="22">
        <v>5169</v>
      </c>
      <c r="C51" s="337" t="s">
        <v>25</v>
      </c>
      <c r="D51" s="338">
        <v>36500000</v>
      </c>
      <c r="E51" s="339">
        <v>18780000</v>
      </c>
      <c r="F51" s="340">
        <f>SUM(D51:E51)</f>
        <v>55280000</v>
      </c>
      <c r="G51" s="327"/>
    </row>
    <row r="52" spans="1:7" ht="16.5">
      <c r="A52" s="12">
        <v>2143</v>
      </c>
      <c r="B52" s="19">
        <v>2143</v>
      </c>
      <c r="C52" s="341" t="s">
        <v>26</v>
      </c>
      <c r="D52" s="338">
        <v>6000000</v>
      </c>
      <c r="E52" s="326"/>
      <c r="F52" s="327"/>
      <c r="G52" s="327"/>
    </row>
    <row r="53" spans="1:7" ht="17.25" thickBot="1">
      <c r="A53" s="21">
        <v>2143</v>
      </c>
      <c r="B53" s="22">
        <v>2143</v>
      </c>
      <c r="C53" s="342" t="s">
        <v>27</v>
      </c>
      <c r="D53" s="328">
        <v>32000000</v>
      </c>
      <c r="E53" s="336"/>
      <c r="F53" s="59"/>
      <c r="G53" s="327"/>
    </row>
    <row r="54" spans="1:7" ht="17.25" thickBot="1">
      <c r="A54" s="10"/>
      <c r="B54" s="58"/>
      <c r="C54" s="343" t="s">
        <v>105</v>
      </c>
      <c r="D54" s="344">
        <f>SUM(D51:D53)</f>
        <v>74500000</v>
      </c>
      <c r="E54" s="345">
        <f>SUM(E51:E53)</f>
        <v>18780000</v>
      </c>
      <c r="F54" s="340">
        <f>SUM(D54:E54)</f>
        <v>93280000</v>
      </c>
      <c r="G54" s="327"/>
    </row>
    <row r="55" spans="1:7" ht="17.25" thickBot="1">
      <c r="A55" s="14">
        <v>3741</v>
      </c>
      <c r="B55" s="346">
        <v>5229</v>
      </c>
      <c r="C55" s="347" t="s">
        <v>106</v>
      </c>
      <c r="D55" s="345"/>
      <c r="E55" s="348">
        <v>751400</v>
      </c>
      <c r="F55" s="349">
        <f>SUM(D55:E55)</f>
        <v>751400</v>
      </c>
      <c r="G55" s="327"/>
    </row>
    <row r="56" spans="1:6" ht="17.25" thickBot="1">
      <c r="A56" s="28"/>
      <c r="B56" s="29"/>
      <c r="C56" s="82" t="s">
        <v>45</v>
      </c>
      <c r="D56" s="83">
        <f>SUM(D48+D49+D50+D54)</f>
        <v>347428000</v>
      </c>
      <c r="E56" s="83">
        <f>SUM(E54+E55)</f>
        <v>19531400</v>
      </c>
      <c r="F56" s="350">
        <f>SUM(D56:E56)</f>
        <v>366959400</v>
      </c>
    </row>
    <row r="57" spans="1:6" s="33" customFormat="1" ht="17.25" thickBot="1">
      <c r="A57" s="30"/>
      <c r="B57" s="30"/>
      <c r="C57" s="31"/>
      <c r="D57" s="32"/>
      <c r="E57" s="351"/>
      <c r="F57" s="316"/>
    </row>
    <row r="58" spans="1:6" s="33" customFormat="1" ht="18.75" thickBot="1">
      <c r="A58" s="30"/>
      <c r="B58" s="30"/>
      <c r="C58" s="278" t="s">
        <v>46</v>
      </c>
      <c r="D58" s="279">
        <f>SUM(D45+D56)</f>
        <v>1189633000</v>
      </c>
      <c r="E58" s="352">
        <f>SUM(E45+E56)</f>
        <v>29735596.81</v>
      </c>
      <c r="F58" s="353">
        <f>SUM(D58:E58)</f>
        <v>1219368596.81</v>
      </c>
    </row>
    <row r="59" spans="1:6" s="33" customFormat="1" ht="16.5" thickBot="1">
      <c r="A59" s="49" t="s">
        <v>76</v>
      </c>
      <c r="B59" s="49"/>
      <c r="C59" s="249"/>
      <c r="D59" s="63"/>
      <c r="F59" s="316"/>
    </row>
    <row r="60" spans="1:4" ht="16.5">
      <c r="A60" s="16">
        <v>3322</v>
      </c>
      <c r="B60" s="260">
        <v>5229</v>
      </c>
      <c r="C60" s="255" t="s">
        <v>85</v>
      </c>
      <c r="D60" s="276">
        <v>36100000</v>
      </c>
    </row>
    <row r="61" spans="1:6" ht="17.25" thickBot="1">
      <c r="A61" s="44">
        <v>3322</v>
      </c>
      <c r="B61" s="261">
        <v>5169</v>
      </c>
      <c r="C61" s="256" t="s">
        <v>86</v>
      </c>
      <c r="D61" s="277">
        <v>5059000</v>
      </c>
      <c r="F61" s="354"/>
    </row>
    <row r="62" spans="1:6" ht="18.75" thickBot="1">
      <c r="A62" s="28"/>
      <c r="B62" s="262"/>
      <c r="C62" s="257" t="s">
        <v>20</v>
      </c>
      <c r="D62" s="247">
        <f>SUM(D60:D61)</f>
        <v>41159000</v>
      </c>
      <c r="F62" s="354"/>
    </row>
    <row r="63" spans="1:6" s="33" customFormat="1" ht="16.5" thickBot="1">
      <c r="A63" s="49" t="s">
        <v>75</v>
      </c>
      <c r="B63" s="49"/>
      <c r="C63" s="49"/>
      <c r="D63" s="48"/>
      <c r="F63" s="316"/>
    </row>
    <row r="64" spans="1:6" s="33" customFormat="1" ht="18.75" thickBot="1">
      <c r="A64" s="50"/>
      <c r="B64" s="258"/>
      <c r="C64" s="259" t="s">
        <v>40</v>
      </c>
      <c r="D64" s="248">
        <v>4464000</v>
      </c>
      <c r="F64" s="316"/>
    </row>
    <row r="65" spans="1:6" s="33" customFormat="1" ht="18.75" thickBot="1">
      <c r="A65" s="30"/>
      <c r="B65" s="30"/>
      <c r="C65" s="30"/>
      <c r="D65" s="86"/>
      <c r="F65" s="316"/>
    </row>
    <row r="66" spans="1:6" ht="18.75" thickBot="1">
      <c r="A66" s="30"/>
      <c r="B66" s="30"/>
      <c r="C66" s="250" t="s">
        <v>81</v>
      </c>
      <c r="D66" s="251">
        <f>SUM(D4+D19+D58+D62+D64)</f>
        <v>1302328400</v>
      </c>
      <c r="E66" s="251">
        <f>SUM(E4+E58)</f>
        <v>51799596.81</v>
      </c>
      <c r="F66" s="355">
        <f>SUM(D66:E66)</f>
        <v>1354127996.81</v>
      </c>
    </row>
    <row r="67" spans="1:7" ht="13.5" customHeight="1" thickBot="1">
      <c r="A67" s="52"/>
      <c r="B67" s="52"/>
      <c r="C67" s="52"/>
      <c r="D67" s="53"/>
      <c r="G67" t="s">
        <v>41</v>
      </c>
    </row>
    <row r="68" spans="1:6" s="33" customFormat="1" ht="18.75" thickBot="1">
      <c r="A68" s="30"/>
      <c r="B68" s="30"/>
      <c r="C68" s="280" t="s">
        <v>82</v>
      </c>
      <c r="D68" s="251">
        <v>112812500</v>
      </c>
      <c r="F68" s="356"/>
    </row>
    <row r="69" spans="1:6" s="33" customFormat="1" ht="18" hidden="1">
      <c r="A69" s="30"/>
      <c r="B69" s="30"/>
      <c r="C69" s="245"/>
      <c r="D69" s="246"/>
      <c r="F69" s="356"/>
    </row>
    <row r="70" spans="1:6" s="33" customFormat="1" ht="18" hidden="1">
      <c r="A70" s="30"/>
      <c r="B70" s="30"/>
      <c r="C70" s="245"/>
      <c r="D70" s="246"/>
      <c r="F70" s="356"/>
    </row>
    <row r="71" spans="1:6" s="33" customFormat="1" ht="18" hidden="1">
      <c r="A71" s="30"/>
      <c r="B71" s="30"/>
      <c r="C71" s="245"/>
      <c r="D71" s="246"/>
      <c r="F71" s="356"/>
    </row>
    <row r="72" spans="1:6" s="33" customFormat="1" ht="15.75" hidden="1">
      <c r="A72" s="30"/>
      <c r="B72" s="30"/>
      <c r="C72" s="62"/>
      <c r="D72" s="63"/>
      <c r="F72" s="316"/>
    </row>
    <row r="73" spans="1:6" s="33" customFormat="1" ht="13.5" customHeight="1">
      <c r="A73" s="30"/>
      <c r="B73" s="30"/>
      <c r="C73" s="62"/>
      <c r="D73" s="63"/>
      <c r="F73" s="316"/>
    </row>
    <row r="74" spans="1:6" s="33" customFormat="1" ht="16.5" thickBot="1">
      <c r="A74" s="30"/>
      <c r="B74" s="30"/>
      <c r="C74" s="32"/>
      <c r="D74" s="63"/>
      <c r="F74" s="316"/>
    </row>
    <row r="75" spans="1:6" s="33" customFormat="1" ht="21" thickBot="1">
      <c r="A75" s="30"/>
      <c r="B75" s="30"/>
      <c r="C75" s="252" t="s">
        <v>83</v>
      </c>
      <c r="D75" s="253">
        <f>SUM(D66:D74)</f>
        <v>1415140900</v>
      </c>
      <c r="E75" s="357">
        <f>SUM(E66:E74)</f>
        <v>51799596.81</v>
      </c>
      <c r="F75" s="358">
        <f>SUM(D75:E75)</f>
        <v>1466940496.81</v>
      </c>
    </row>
    <row r="76" spans="1:6" s="33" customFormat="1" ht="15.75">
      <c r="A76" s="30"/>
      <c r="B76" s="30"/>
      <c r="C76" s="63" t="s">
        <v>72</v>
      </c>
      <c r="D76" s="63"/>
      <c r="F76" s="316"/>
    </row>
    <row r="77" spans="1:6" s="33" customFormat="1" ht="15.75">
      <c r="A77" s="30"/>
      <c r="B77" s="30"/>
      <c r="C77" s="62" t="s">
        <v>100</v>
      </c>
      <c r="D77" s="63"/>
      <c r="F77" s="316"/>
    </row>
    <row r="78" spans="1:6" s="33" customFormat="1" ht="15" customHeight="1">
      <c r="A78" s="30"/>
      <c r="B78" s="30"/>
      <c r="C78" s="62"/>
      <c r="D78" s="63"/>
      <c r="F78" s="316"/>
    </row>
    <row r="79" spans="1:4" ht="16.5">
      <c r="A79" s="6"/>
      <c r="B79" s="6"/>
      <c r="C79" s="65"/>
      <c r="D79" s="66"/>
    </row>
    <row r="80" spans="1:4" ht="16.5">
      <c r="A80" s="6"/>
      <c r="B80" s="6"/>
      <c r="C80" s="65"/>
      <c r="D80" s="67"/>
    </row>
    <row r="81" spans="1:4" ht="18">
      <c r="A81" s="68"/>
      <c r="B81" s="68"/>
      <c r="C81" s="88"/>
      <c r="D81" s="66"/>
    </row>
    <row r="82" spans="1:4" ht="16.5">
      <c r="A82" s="68"/>
      <c r="B82" s="69"/>
      <c r="C82" s="70"/>
      <c r="D82" s="67"/>
    </row>
    <row r="83" spans="1:4" ht="16.5">
      <c r="A83" s="68"/>
      <c r="B83" s="68"/>
      <c r="C83" s="55"/>
      <c r="D83" s="71"/>
    </row>
    <row r="84" spans="1:4" ht="16.5">
      <c r="A84" s="68"/>
      <c r="B84" s="69"/>
      <c r="C84" s="70"/>
      <c r="D84" s="71"/>
    </row>
    <row r="85" spans="1:4" ht="16.5">
      <c r="A85" s="68"/>
      <c r="B85" s="69"/>
      <c r="C85" s="70"/>
      <c r="D85" s="71"/>
    </row>
    <row r="86" spans="1:4" ht="16.5">
      <c r="A86" s="68"/>
      <c r="B86" s="69"/>
      <c r="C86" s="70"/>
      <c r="D86" s="66"/>
    </row>
    <row r="87" spans="1:4" ht="16.5">
      <c r="A87" s="68"/>
      <c r="B87" s="69"/>
      <c r="C87" s="55"/>
      <c r="D87" s="66"/>
    </row>
    <row r="88" spans="1:4" ht="16.5">
      <c r="A88" s="68"/>
      <c r="B88" s="69"/>
      <c r="C88" s="55"/>
      <c r="D88" s="71"/>
    </row>
    <row r="89" spans="1:4" ht="16.5">
      <c r="A89" s="68"/>
      <c r="B89" s="69"/>
      <c r="C89" s="70"/>
      <c r="D89" s="71"/>
    </row>
    <row r="90" spans="1:4" ht="16.5">
      <c r="A90" s="68"/>
      <c r="B90" s="69"/>
      <c r="C90" s="70"/>
      <c r="D90" s="66"/>
    </row>
    <row r="91" spans="1:4" ht="16.5">
      <c r="A91" s="68"/>
      <c r="B91" s="69"/>
      <c r="C91" s="55"/>
      <c r="D91" s="66"/>
    </row>
    <row r="92" spans="1:4" ht="16.5">
      <c r="A92" s="68"/>
      <c r="B92" s="69"/>
      <c r="C92" s="55"/>
      <c r="D92" s="71"/>
    </row>
    <row r="93" spans="1:4" ht="16.5">
      <c r="A93" s="68"/>
      <c r="B93" s="69"/>
      <c r="C93" s="70"/>
      <c r="D93" s="71"/>
    </row>
    <row r="94" spans="1:4" ht="16.5">
      <c r="A94" s="68"/>
      <c r="B94" s="69"/>
      <c r="C94" s="70"/>
      <c r="D94" s="71"/>
    </row>
    <row r="95" spans="1:4" ht="16.5">
      <c r="A95" s="68"/>
      <c r="B95" s="69"/>
      <c r="C95" s="70"/>
      <c r="D95" s="71"/>
    </row>
    <row r="96" spans="1:4" ht="16.5">
      <c r="A96" s="68"/>
      <c r="B96" s="69"/>
      <c r="C96" s="70"/>
      <c r="D96" s="66"/>
    </row>
    <row r="97" spans="1:4" ht="16.5">
      <c r="A97" s="68"/>
      <c r="B97" s="69"/>
      <c r="C97" s="55"/>
      <c r="D97" s="72"/>
    </row>
    <row r="98" spans="1:4" ht="16.5">
      <c r="A98" s="68"/>
      <c r="B98" s="68"/>
      <c r="C98" s="55"/>
      <c r="D98" s="72"/>
    </row>
    <row r="99" spans="1:4" ht="16.5">
      <c r="A99" s="68"/>
      <c r="B99" s="69"/>
      <c r="C99" s="70"/>
      <c r="D99" s="72"/>
    </row>
    <row r="100" spans="1:4" ht="16.5">
      <c r="A100" s="68"/>
      <c r="B100" s="69"/>
      <c r="C100" s="70"/>
      <c r="D100" s="72"/>
    </row>
    <row r="101" spans="1:4" ht="16.5">
      <c r="A101" s="68"/>
      <c r="B101" s="69"/>
      <c r="C101" s="70"/>
      <c r="D101" s="74"/>
    </row>
    <row r="102" spans="1:4" ht="16.5">
      <c r="A102" s="68"/>
      <c r="B102" s="69"/>
      <c r="C102" s="55"/>
      <c r="D102" s="74"/>
    </row>
    <row r="103" spans="1:4" ht="16.5">
      <c r="A103" s="68"/>
      <c r="B103" s="75"/>
      <c r="C103" s="55"/>
      <c r="D103" s="72"/>
    </row>
    <row r="104" spans="1:4" ht="16.5">
      <c r="A104" s="68"/>
      <c r="B104" s="69"/>
      <c r="C104" s="70"/>
      <c r="D104" s="72"/>
    </row>
    <row r="105" spans="1:4" ht="16.5">
      <c r="A105" s="68"/>
      <c r="B105" s="69"/>
      <c r="C105" s="70"/>
      <c r="D105" s="74"/>
    </row>
    <row r="106" spans="1:4" ht="16.5">
      <c r="A106" s="68"/>
      <c r="B106" s="69"/>
      <c r="C106" s="55"/>
      <c r="D106" s="74"/>
    </row>
    <row r="107" spans="1:4" ht="16.5">
      <c r="A107" s="68"/>
      <c r="B107" s="75"/>
      <c r="C107" s="55"/>
      <c r="D107" s="72"/>
    </row>
    <row r="108" spans="1:4" ht="16.5">
      <c r="A108" s="68"/>
      <c r="B108" s="69"/>
      <c r="C108" s="70"/>
      <c r="D108" s="72"/>
    </row>
    <row r="109" spans="1:4" ht="16.5">
      <c r="A109" s="68"/>
      <c r="B109" s="69"/>
      <c r="C109" s="70"/>
      <c r="D109" s="72"/>
    </row>
    <row r="110" spans="1:4" ht="16.5">
      <c r="A110" s="68"/>
      <c r="B110" s="69"/>
      <c r="C110" s="70"/>
      <c r="D110" s="72"/>
    </row>
    <row r="111" spans="1:4" ht="16.5">
      <c r="A111" s="68"/>
      <c r="B111" s="69"/>
      <c r="C111" s="70"/>
      <c r="D111" s="74"/>
    </row>
    <row r="112" spans="1:4" ht="16.5">
      <c r="A112" s="58"/>
      <c r="B112" s="76"/>
      <c r="C112" s="55"/>
      <c r="D112" s="72"/>
    </row>
    <row r="113" spans="1:4" ht="16.5">
      <c r="A113" s="68"/>
      <c r="B113" s="68"/>
      <c r="C113" s="55"/>
      <c r="D113" s="72"/>
    </row>
    <row r="114" spans="1:4" ht="16.5">
      <c r="A114" s="58"/>
      <c r="B114" s="76"/>
      <c r="C114" s="70"/>
      <c r="D114" s="72"/>
    </row>
    <row r="115" spans="1:4" ht="16.5">
      <c r="A115" s="58"/>
      <c r="B115" s="76"/>
      <c r="C115" s="70"/>
      <c r="D115" s="72"/>
    </row>
    <row r="116" spans="1:4" ht="16.5">
      <c r="A116" s="58"/>
      <c r="B116" s="76"/>
      <c r="C116" s="70"/>
      <c r="D116" s="72"/>
    </row>
    <row r="117" spans="1:4" ht="16.5">
      <c r="A117" s="58"/>
      <c r="B117" s="76"/>
      <c r="C117" s="70"/>
      <c r="D117" s="72"/>
    </row>
    <row r="118" spans="1:4" ht="16.5">
      <c r="A118" s="58"/>
      <c r="B118" s="76"/>
      <c r="C118" s="70"/>
      <c r="D118" s="72"/>
    </row>
    <row r="119" spans="1:4" ht="16.5">
      <c r="A119" s="58"/>
      <c r="B119" s="76"/>
      <c r="C119" s="70"/>
      <c r="D119" s="72"/>
    </row>
    <row r="120" spans="1:4" ht="16.5">
      <c r="A120" s="58"/>
      <c r="B120" s="76"/>
      <c r="C120" s="70"/>
      <c r="D120" s="72"/>
    </row>
    <row r="121" spans="1:4" ht="16.5">
      <c r="A121" s="58"/>
      <c r="B121" s="76"/>
      <c r="C121" s="70"/>
      <c r="D121" s="72"/>
    </row>
    <row r="122" spans="1:4" ht="16.5">
      <c r="A122" s="58"/>
      <c r="B122" s="76"/>
      <c r="C122" s="70"/>
      <c r="D122" s="74"/>
    </row>
    <row r="123" spans="1:4" ht="16.5">
      <c r="A123" s="58"/>
      <c r="B123" s="58"/>
      <c r="C123" s="55"/>
      <c r="D123" s="72"/>
    </row>
    <row r="124" spans="1:4" ht="16.5">
      <c r="A124" s="68"/>
      <c r="B124" s="68"/>
      <c r="C124" s="55"/>
      <c r="D124" s="72"/>
    </row>
    <row r="125" spans="1:4" ht="16.5">
      <c r="A125" s="58"/>
      <c r="B125" s="76"/>
      <c r="C125" s="70"/>
      <c r="D125" s="72"/>
    </row>
    <row r="126" spans="1:4" ht="16.5">
      <c r="A126" s="58"/>
      <c r="B126" s="76"/>
      <c r="C126" s="70"/>
      <c r="D126" s="74"/>
    </row>
    <row r="127" spans="1:4" ht="16.5">
      <c r="A127" s="58"/>
      <c r="B127" s="76"/>
      <c r="C127" s="55"/>
      <c r="D127" s="72"/>
    </row>
    <row r="128" spans="1:4" ht="15.75">
      <c r="A128" s="68"/>
      <c r="B128" s="75"/>
      <c r="C128" s="54"/>
      <c r="D128" s="77"/>
    </row>
    <row r="129" spans="1:4" ht="15.75">
      <c r="A129" s="58"/>
      <c r="B129" s="76"/>
      <c r="C129" s="64"/>
      <c r="D129" s="72"/>
    </row>
    <row r="130" spans="1:4" ht="15.75">
      <c r="A130" s="58"/>
      <c r="B130" s="76"/>
      <c r="C130" s="78"/>
      <c r="D130" s="74"/>
    </row>
    <row r="131" spans="1:4" ht="16.5">
      <c r="A131" s="58"/>
      <c r="B131" s="76"/>
      <c r="C131" s="55"/>
      <c r="D131" s="72"/>
    </row>
    <row r="132" spans="1:4" ht="15.75">
      <c r="A132" s="68"/>
      <c r="B132" s="68"/>
      <c r="C132" s="54"/>
      <c r="D132" s="72"/>
    </row>
    <row r="133" spans="1:4" ht="15.75">
      <c r="A133" s="58"/>
      <c r="B133" s="76"/>
      <c r="C133" s="58"/>
      <c r="D133" s="72"/>
    </row>
    <row r="134" spans="1:4" ht="15.75">
      <c r="A134" s="58"/>
      <c r="B134" s="76"/>
      <c r="C134" s="58"/>
      <c r="D134" s="72"/>
    </row>
    <row r="135" spans="1:4" ht="15.75">
      <c r="A135" s="58"/>
      <c r="B135" s="76"/>
      <c r="C135" s="58"/>
      <c r="D135" s="74"/>
    </row>
    <row r="136" spans="1:4" ht="15.75">
      <c r="A136" s="58"/>
      <c r="B136" s="58"/>
      <c r="C136" s="54"/>
      <c r="D136" s="72"/>
    </row>
    <row r="137" spans="1:4" ht="15.75">
      <c r="A137" s="68"/>
      <c r="B137" s="68"/>
      <c r="C137" s="54"/>
      <c r="D137" s="72"/>
    </row>
    <row r="138" spans="1:4" ht="15.75">
      <c r="A138" s="68"/>
      <c r="B138" s="68"/>
      <c r="C138" s="54"/>
      <c r="D138" s="72"/>
    </row>
    <row r="139" spans="1:4" ht="15.75">
      <c r="A139" s="58"/>
      <c r="B139" s="58"/>
      <c r="C139" s="58"/>
      <c r="D139" s="72"/>
    </row>
    <row r="140" spans="1:4" ht="15.75">
      <c r="A140" s="58"/>
      <c r="B140" s="58"/>
      <c r="C140" s="58"/>
      <c r="D140" s="72"/>
    </row>
    <row r="141" spans="1:4" ht="15.75">
      <c r="A141" s="58"/>
      <c r="B141" s="76"/>
      <c r="C141" s="58"/>
      <c r="D141" s="74"/>
    </row>
    <row r="142" spans="1:4" ht="15.75">
      <c r="A142" s="58"/>
      <c r="B142" s="58"/>
      <c r="C142" s="54"/>
      <c r="D142" s="77"/>
    </row>
    <row r="143" spans="1:4" ht="15.75">
      <c r="A143" s="58"/>
      <c r="B143" s="58"/>
      <c r="C143" s="54"/>
      <c r="D143" s="79"/>
    </row>
    <row r="144" spans="1:4" ht="18">
      <c r="A144" s="80"/>
      <c r="B144" s="80"/>
      <c r="C144" s="81"/>
      <c r="D144" s="52"/>
    </row>
    <row r="145" spans="1:4" ht="15">
      <c r="A145" s="52"/>
      <c r="B145" s="52"/>
      <c r="C145" s="52"/>
      <c r="D145" s="52"/>
    </row>
    <row r="146" spans="1:4" ht="15">
      <c r="A146" s="52"/>
      <c r="B146" s="52"/>
      <c r="C146" s="52"/>
      <c r="D146" s="52"/>
    </row>
    <row r="147" spans="1:4" ht="15">
      <c r="A147" s="52"/>
      <c r="B147" s="52"/>
      <c r="C147" s="52"/>
      <c r="D147" s="52"/>
    </row>
    <row r="148" spans="1:4" ht="15">
      <c r="A148" s="52"/>
      <c r="B148" s="52"/>
      <c r="C148" s="52"/>
      <c r="D148" s="52"/>
    </row>
    <row r="149" spans="1:4" ht="15">
      <c r="A149" s="52"/>
      <c r="B149" s="52"/>
      <c r="C149" s="52"/>
      <c r="D149" s="52"/>
    </row>
    <row r="150" spans="1:4" ht="15">
      <c r="A150" s="52"/>
      <c r="B150" s="52"/>
      <c r="C150" s="52"/>
      <c r="D150" s="52"/>
    </row>
    <row r="151" spans="1:4" ht="15">
      <c r="A151" s="52"/>
      <c r="B151" s="52"/>
      <c r="C151" s="52"/>
      <c r="D151" s="52"/>
    </row>
    <row r="152" spans="1:4" ht="15">
      <c r="A152" s="52"/>
      <c r="B152" s="52"/>
      <c r="C152" s="52"/>
      <c r="D152" s="52"/>
    </row>
    <row r="153" spans="1:4" ht="15">
      <c r="A153" s="52"/>
      <c r="B153" s="52"/>
      <c r="C153" s="52"/>
      <c r="D153" s="52"/>
    </row>
    <row r="154" spans="1:4" ht="15">
      <c r="A154" s="52"/>
      <c r="B154" s="52"/>
      <c r="C154" s="52"/>
      <c r="D154" s="52"/>
    </row>
    <row r="155" spans="1:4" ht="15">
      <c r="A155" s="52"/>
      <c r="B155" s="52"/>
      <c r="C155" s="52"/>
      <c r="D155" s="52"/>
    </row>
    <row r="156" spans="1:4" ht="15">
      <c r="A156" s="52"/>
      <c r="B156" s="52"/>
      <c r="C156" s="52"/>
      <c r="D156" s="52"/>
    </row>
    <row r="157" spans="1:4" ht="15">
      <c r="A157" s="52"/>
      <c r="B157" s="52"/>
      <c r="C157" s="52"/>
      <c r="D157" s="52"/>
    </row>
    <row r="158" spans="1:4" ht="15">
      <c r="A158" s="52"/>
      <c r="B158" s="52"/>
      <c r="C158" s="52"/>
      <c r="D158" s="52"/>
    </row>
    <row r="159" spans="1:4" ht="15">
      <c r="A159" s="52"/>
      <c r="B159" s="52"/>
      <c r="C159" s="52"/>
      <c r="D159" s="52"/>
    </row>
    <row r="160" spans="1:4" ht="15">
      <c r="A160" s="52"/>
      <c r="B160" s="52"/>
      <c r="C160" s="52"/>
      <c r="D160" s="52"/>
    </row>
    <row r="161" spans="1:4" ht="15">
      <c r="A161" s="52"/>
      <c r="B161" s="52"/>
      <c r="C161" s="52"/>
      <c r="D161" s="52"/>
    </row>
    <row r="162" spans="1:4" ht="15">
      <c r="A162" s="52"/>
      <c r="B162" s="52"/>
      <c r="C162" s="52"/>
      <c r="D162" s="52"/>
    </row>
    <row r="163" spans="1:4" ht="15">
      <c r="A163" s="52"/>
      <c r="B163" s="52"/>
      <c r="C163" s="52"/>
      <c r="D163" s="52"/>
    </row>
    <row r="164" spans="1:4" ht="15">
      <c r="A164" s="52"/>
      <c r="B164" s="52"/>
      <c r="C164" s="52"/>
      <c r="D164" s="52"/>
    </row>
    <row r="165" spans="1:4" ht="15">
      <c r="A165" s="52"/>
      <c r="B165" s="52"/>
      <c r="C165" s="52"/>
      <c r="D165" s="52"/>
    </row>
    <row r="166" spans="1:4" ht="15">
      <c r="A166" s="52"/>
      <c r="B166" s="52"/>
      <c r="C166" s="52"/>
      <c r="D166" s="52"/>
    </row>
    <row r="167" spans="1:4" ht="15">
      <c r="A167" s="52"/>
      <c r="B167" s="52"/>
      <c r="C167" s="52"/>
      <c r="D167" s="52"/>
    </row>
    <row r="168" spans="1:4" ht="15">
      <c r="A168" s="52"/>
      <c r="B168" s="52"/>
      <c r="C168" s="52"/>
      <c r="D168" s="52"/>
    </row>
    <row r="169" spans="1:4" ht="15">
      <c r="A169" s="52"/>
      <c r="B169" s="52"/>
      <c r="C169" s="52"/>
      <c r="D169" s="52"/>
    </row>
    <row r="170" spans="1:4" ht="15">
      <c r="A170" s="52"/>
      <c r="B170" s="52"/>
      <c r="C170" s="52"/>
      <c r="D170" s="52"/>
    </row>
    <row r="171" spans="1:4" ht="15">
      <c r="A171" s="52"/>
      <c r="B171" s="52"/>
      <c r="C171" s="52"/>
      <c r="D171" s="52"/>
    </row>
    <row r="172" spans="1:4" ht="15">
      <c r="A172" s="52"/>
      <c r="B172" s="52"/>
      <c r="C172" s="52"/>
      <c r="D172" s="52"/>
    </row>
    <row r="173" spans="1:4" ht="15">
      <c r="A173" s="52"/>
      <c r="B173" s="52"/>
      <c r="C173" s="52"/>
      <c r="D173" s="52"/>
    </row>
    <row r="174" spans="1:4" ht="15">
      <c r="A174" s="52"/>
      <c r="B174" s="52"/>
      <c r="C174" s="52"/>
      <c r="D174" s="52"/>
    </row>
    <row r="175" spans="1:4" ht="15">
      <c r="A175" s="52"/>
      <c r="B175" s="52"/>
      <c r="C175" s="52"/>
      <c r="D175" s="52"/>
    </row>
    <row r="176" spans="1:4" ht="15">
      <c r="A176" s="52"/>
      <c r="B176" s="52"/>
      <c r="C176" s="52"/>
      <c r="D176" s="52"/>
    </row>
    <row r="177" spans="1:4" ht="15">
      <c r="A177" s="52"/>
      <c r="B177" s="52"/>
      <c r="C177" s="52"/>
      <c r="D177" s="52"/>
    </row>
    <row r="178" spans="1:4" ht="15">
      <c r="A178" s="52"/>
      <c r="B178" s="52"/>
      <c r="C178" s="52"/>
      <c r="D178" s="52"/>
    </row>
    <row r="179" spans="1:4" ht="15">
      <c r="A179" s="52"/>
      <c r="B179" s="52"/>
      <c r="C179" s="52"/>
      <c r="D179" s="52"/>
    </row>
    <row r="180" spans="1:4" ht="15">
      <c r="A180" s="52"/>
      <c r="B180" s="52"/>
      <c r="C180" s="52"/>
      <c r="D180" s="52"/>
    </row>
    <row r="181" spans="1:4" ht="15">
      <c r="A181" s="52"/>
      <c r="B181" s="52"/>
      <c r="C181" s="52"/>
      <c r="D181" s="52"/>
    </row>
    <row r="182" spans="1:4" ht="15">
      <c r="A182" s="52"/>
      <c r="B182" s="52"/>
      <c r="C182" s="52"/>
      <c r="D182" s="52"/>
    </row>
    <row r="183" spans="1:4" ht="15">
      <c r="A183" s="52"/>
      <c r="B183" s="52"/>
      <c r="C183" s="52"/>
      <c r="D183" s="52"/>
    </row>
    <row r="184" spans="1:4" ht="15">
      <c r="A184" s="52"/>
      <c r="B184" s="52"/>
      <c r="C184" s="52"/>
      <c r="D184" s="52"/>
    </row>
    <row r="185" spans="1:4" ht="15">
      <c r="A185" s="52"/>
      <c r="B185" s="52"/>
      <c r="C185" s="52"/>
      <c r="D185" s="52"/>
    </row>
    <row r="186" spans="1:4" ht="15">
      <c r="A186" s="52"/>
      <c r="B186" s="52"/>
      <c r="C186" s="52"/>
      <c r="D186" s="52"/>
    </row>
    <row r="187" spans="1:4" ht="15">
      <c r="A187" s="52"/>
      <c r="B187" s="52"/>
      <c r="C187" s="52"/>
      <c r="D187" s="52"/>
    </row>
    <row r="188" spans="1:4" ht="15">
      <c r="A188" s="52"/>
      <c r="B188" s="52"/>
      <c r="C188" s="52"/>
      <c r="D188" s="52"/>
    </row>
    <row r="189" spans="1:4" ht="15">
      <c r="A189" s="52"/>
      <c r="B189" s="52"/>
      <c r="C189" s="52"/>
      <c r="D189" s="52"/>
    </row>
    <row r="190" spans="1:4" ht="15">
      <c r="A190" s="52"/>
      <c r="B190" s="52"/>
      <c r="C190" s="52"/>
      <c r="D190" s="52"/>
    </row>
    <row r="191" spans="1:4" ht="15">
      <c r="A191" s="52"/>
      <c r="B191" s="52"/>
      <c r="C191" s="52"/>
      <c r="D191" s="52"/>
    </row>
    <row r="192" spans="1:4" ht="15">
      <c r="A192" s="52"/>
      <c r="B192" s="52"/>
      <c r="C192" s="52"/>
      <c r="D192" s="52"/>
    </row>
    <row r="193" spans="1:4" ht="15">
      <c r="A193" s="52"/>
      <c r="B193" s="52"/>
      <c r="C193" s="52"/>
      <c r="D193" s="52"/>
    </row>
    <row r="194" spans="1:4" ht="15">
      <c r="A194" s="52"/>
      <c r="B194" s="52"/>
      <c r="C194" s="52"/>
      <c r="D194" s="52"/>
    </row>
    <row r="195" spans="1:4" ht="15">
      <c r="A195" s="52"/>
      <c r="B195" s="52"/>
      <c r="C195" s="52"/>
      <c r="D195" s="52"/>
    </row>
    <row r="196" spans="1:4" ht="15">
      <c r="A196" s="52"/>
      <c r="B196" s="52"/>
      <c r="C196" s="52"/>
      <c r="D196" s="52"/>
    </row>
    <row r="197" spans="1:4" ht="15">
      <c r="A197" s="52"/>
      <c r="B197" s="52"/>
      <c r="C197" s="52"/>
      <c r="D197" s="52"/>
    </row>
    <row r="198" spans="1:4" ht="15">
      <c r="A198" s="52"/>
      <c r="B198" s="52"/>
      <c r="C198" s="52"/>
      <c r="D198" s="52"/>
    </row>
    <row r="199" spans="1:4" ht="15">
      <c r="A199" s="52"/>
      <c r="B199" s="52"/>
      <c r="C199" s="52"/>
      <c r="D199" s="52"/>
    </row>
    <row r="200" spans="1:4" ht="15">
      <c r="A200" s="52"/>
      <c r="B200" s="52"/>
      <c r="C200" s="52"/>
      <c r="D200" s="52"/>
    </row>
    <row r="201" spans="1:4" ht="15">
      <c r="A201" s="52"/>
      <c r="B201" s="52"/>
      <c r="C201" s="52"/>
      <c r="D201" s="52"/>
    </row>
    <row r="202" spans="1:4" ht="15">
      <c r="A202" s="52"/>
      <c r="B202" s="52"/>
      <c r="C202" s="52"/>
      <c r="D202" s="52"/>
    </row>
    <row r="203" spans="1:4" ht="15">
      <c r="A203" s="52"/>
      <c r="B203" s="52"/>
      <c r="C203" s="52"/>
      <c r="D203" s="52"/>
    </row>
    <row r="204" spans="1:4" ht="15">
      <c r="A204" s="52"/>
      <c r="B204" s="52"/>
      <c r="C204" s="52"/>
      <c r="D204" s="52"/>
    </row>
    <row r="205" spans="1:4" ht="15">
      <c r="A205" s="52"/>
      <c r="B205" s="52"/>
      <c r="C205" s="52"/>
      <c r="D205" s="52"/>
    </row>
    <row r="206" spans="1:4" ht="15">
      <c r="A206" s="52"/>
      <c r="B206" s="52"/>
      <c r="C206" s="52"/>
      <c r="D206" s="52"/>
    </row>
    <row r="207" spans="1:4" ht="15">
      <c r="A207" s="52"/>
      <c r="B207" s="52"/>
      <c r="C207" s="52"/>
      <c r="D207" s="52"/>
    </row>
    <row r="208" spans="1:4" ht="15">
      <c r="A208" s="52"/>
      <c r="B208" s="52"/>
      <c r="C208" s="52"/>
      <c r="D208" s="52"/>
    </row>
    <row r="209" spans="1:4" ht="15">
      <c r="A209" s="52"/>
      <c r="B209" s="52"/>
      <c r="C209" s="52"/>
      <c r="D209" s="52"/>
    </row>
    <row r="210" spans="1:4" ht="15">
      <c r="A210" s="52"/>
      <c r="B210" s="52"/>
      <c r="C210" s="52"/>
      <c r="D210" s="52"/>
    </row>
    <row r="211" spans="1:4" ht="15">
      <c r="A211" s="52"/>
      <c r="B211" s="52"/>
      <c r="C211" s="52"/>
      <c r="D211" s="52"/>
    </row>
    <row r="212" spans="1:4" ht="15">
      <c r="A212" s="52"/>
      <c r="B212" s="52"/>
      <c r="C212" s="52"/>
      <c r="D212" s="52"/>
    </row>
    <row r="213" spans="1:4" ht="15">
      <c r="A213" s="52"/>
      <c r="B213" s="52"/>
      <c r="C213" s="52"/>
      <c r="D213" s="52"/>
    </row>
    <row r="214" spans="1:4" ht="15">
      <c r="A214" s="52"/>
      <c r="B214" s="52"/>
      <c r="C214" s="52"/>
      <c r="D214" s="52"/>
    </row>
    <row r="215" spans="1:4" ht="15">
      <c r="A215" s="52"/>
      <c r="B215" s="52"/>
      <c r="C215" s="52"/>
      <c r="D215" s="52"/>
    </row>
    <row r="216" spans="1:4" ht="15">
      <c r="A216" s="52"/>
      <c r="B216" s="52"/>
      <c r="C216" s="52"/>
      <c r="D216" s="52"/>
    </row>
    <row r="217" spans="1:4" ht="15">
      <c r="A217" s="52"/>
      <c r="B217" s="52"/>
      <c r="C217" s="52"/>
      <c r="D217" s="52"/>
    </row>
    <row r="218" spans="1:4" ht="15">
      <c r="A218" s="52"/>
      <c r="B218" s="52"/>
      <c r="C218" s="52"/>
      <c r="D218" s="52"/>
    </row>
    <row r="219" spans="1:4" ht="15">
      <c r="A219" s="52"/>
      <c r="B219" s="52"/>
      <c r="C219" s="52"/>
      <c r="D219" s="52"/>
    </row>
    <row r="220" spans="1:4" ht="15">
      <c r="A220" s="52"/>
      <c r="B220" s="52"/>
      <c r="C220" s="52"/>
      <c r="D220" s="52"/>
    </row>
    <row r="221" spans="1:4" ht="15">
      <c r="A221" s="52"/>
      <c r="B221" s="52"/>
      <c r="C221" s="52"/>
      <c r="D221" s="52"/>
    </row>
    <row r="222" spans="1:4" ht="15">
      <c r="A222" s="52"/>
      <c r="B222" s="52"/>
      <c r="C222" s="52"/>
      <c r="D222" s="52"/>
    </row>
    <row r="223" spans="1:4" ht="15">
      <c r="A223" s="52"/>
      <c r="B223" s="52"/>
      <c r="C223" s="52"/>
      <c r="D223" s="52"/>
    </row>
    <row r="224" spans="1:4" ht="15">
      <c r="A224" s="52"/>
      <c r="B224" s="52"/>
      <c r="C224" s="52"/>
      <c r="D224" s="52"/>
    </row>
    <row r="225" spans="1:4" ht="15">
      <c r="A225" s="52"/>
      <c r="B225" s="52"/>
      <c r="C225" s="52"/>
      <c r="D225" s="52"/>
    </row>
    <row r="226" spans="1:4" ht="15">
      <c r="A226" s="52"/>
      <c r="B226" s="52"/>
      <c r="C226" s="52"/>
      <c r="D226" s="52"/>
    </row>
    <row r="227" spans="1:4" ht="15">
      <c r="A227" s="52"/>
      <c r="B227" s="52"/>
      <c r="C227" s="52"/>
      <c r="D227" s="52"/>
    </row>
    <row r="228" spans="1:4" ht="15">
      <c r="A228" s="52"/>
      <c r="B228" s="52"/>
      <c r="C228" s="52"/>
      <c r="D228" s="52"/>
    </row>
    <row r="229" spans="1:4" ht="15">
      <c r="A229" s="52"/>
      <c r="B229" s="52"/>
      <c r="C229" s="52"/>
      <c r="D229" s="52"/>
    </row>
    <row r="230" spans="1:4" ht="15">
      <c r="A230" s="52"/>
      <c r="B230" s="52"/>
      <c r="C230" s="52"/>
      <c r="D230" s="52"/>
    </row>
    <row r="231" spans="1:4" ht="15">
      <c r="A231" s="52"/>
      <c r="B231" s="52"/>
      <c r="C231" s="52"/>
      <c r="D231" s="52"/>
    </row>
    <row r="232" spans="1:4" ht="15">
      <c r="A232" s="52"/>
      <c r="B232" s="52"/>
      <c r="C232" s="52"/>
      <c r="D232" s="52"/>
    </row>
    <row r="233" spans="1:4" ht="15">
      <c r="A233" s="52"/>
      <c r="B233" s="52"/>
      <c r="C233" s="52"/>
      <c r="D233" s="52"/>
    </row>
    <row r="234" spans="1:4" ht="15">
      <c r="A234" s="52"/>
      <c r="B234" s="52"/>
      <c r="C234" s="52"/>
      <c r="D234" s="52"/>
    </row>
    <row r="235" spans="1:4" ht="15">
      <c r="A235" s="52"/>
      <c r="B235" s="52"/>
      <c r="C235" s="52"/>
      <c r="D235" s="52"/>
    </row>
    <row r="236" spans="1:4" ht="15">
      <c r="A236" s="52"/>
      <c r="B236" s="52"/>
      <c r="C236" s="52"/>
      <c r="D236" s="52"/>
    </row>
    <row r="237" spans="1:4" ht="15">
      <c r="A237" s="52"/>
      <c r="B237" s="52"/>
      <c r="C237" s="52"/>
      <c r="D237" s="52"/>
    </row>
    <row r="238" spans="1:4" ht="15">
      <c r="A238" s="52"/>
      <c r="B238" s="52"/>
      <c r="C238" s="52"/>
      <c r="D238" s="52"/>
    </row>
    <row r="239" spans="1:4" ht="15">
      <c r="A239" s="52"/>
      <c r="B239" s="52"/>
      <c r="C239" s="52"/>
      <c r="D239" s="52"/>
    </row>
    <row r="240" spans="1:4" ht="15">
      <c r="A240" s="52"/>
      <c r="B240" s="52"/>
      <c r="C240" s="52"/>
      <c r="D240" s="52"/>
    </row>
    <row r="241" spans="1:4" ht="15">
      <c r="A241" s="52"/>
      <c r="B241" s="52"/>
      <c r="C241" s="52"/>
      <c r="D241" s="52"/>
    </row>
    <row r="242" spans="1:4" ht="15">
      <c r="A242" s="52"/>
      <c r="B242" s="52"/>
      <c r="C242" s="52"/>
      <c r="D242" s="52"/>
    </row>
    <row r="243" spans="1:4" ht="15">
      <c r="A243" s="52"/>
      <c r="B243" s="52"/>
      <c r="C243" s="52"/>
      <c r="D243" s="52"/>
    </row>
    <row r="244" spans="1:4" ht="15">
      <c r="A244" s="52"/>
      <c r="B244" s="52"/>
      <c r="C244" s="52"/>
      <c r="D244" s="52"/>
    </row>
    <row r="245" spans="1:4" ht="15">
      <c r="A245" s="52"/>
      <c r="B245" s="52"/>
      <c r="C245" s="52"/>
      <c r="D245" s="52"/>
    </row>
    <row r="246" spans="1:4" ht="15">
      <c r="A246" s="52"/>
      <c r="B246" s="52"/>
      <c r="C246" s="52"/>
      <c r="D246" s="52"/>
    </row>
    <row r="247" spans="1:4" ht="15">
      <c r="A247" s="52"/>
      <c r="B247" s="52"/>
      <c r="C247" s="52"/>
      <c r="D247" s="52"/>
    </row>
    <row r="248" spans="1:4" ht="15">
      <c r="A248" s="52"/>
      <c r="B248" s="52"/>
      <c r="C248" s="52"/>
      <c r="D248" s="52"/>
    </row>
    <row r="249" spans="1:4" ht="15">
      <c r="A249" s="52"/>
      <c r="B249" s="52"/>
      <c r="C249" s="52"/>
      <c r="D249" s="52"/>
    </row>
    <row r="250" spans="1:4" ht="15">
      <c r="A250" s="52"/>
      <c r="B250" s="52"/>
      <c r="C250" s="52"/>
      <c r="D250" s="52"/>
    </row>
    <row r="251" spans="1:4" ht="15">
      <c r="A251" s="52"/>
      <c r="B251" s="52"/>
      <c r="C251" s="52"/>
      <c r="D251" s="52"/>
    </row>
    <row r="252" spans="1:4" ht="15">
      <c r="A252" s="52"/>
      <c r="B252" s="52"/>
      <c r="C252" s="52"/>
      <c r="D252" s="52"/>
    </row>
    <row r="253" spans="1:4" ht="15">
      <c r="A253" s="52"/>
      <c r="B253" s="52"/>
      <c r="C253" s="52"/>
      <c r="D253" s="52"/>
    </row>
    <row r="254" spans="1:4" ht="15">
      <c r="A254" s="52"/>
      <c r="B254" s="52"/>
      <c r="C254" s="52"/>
      <c r="D254" s="52"/>
    </row>
    <row r="255" spans="1:4" ht="15">
      <c r="A255" s="52"/>
      <c r="B255" s="52"/>
      <c r="C255" s="52"/>
      <c r="D255" s="52"/>
    </row>
    <row r="256" spans="1:4" ht="15">
      <c r="A256" s="52"/>
      <c r="B256" s="52"/>
      <c r="C256" s="52"/>
      <c r="D256" s="52"/>
    </row>
    <row r="257" spans="1:4" ht="15">
      <c r="A257" s="52"/>
      <c r="B257" s="52"/>
      <c r="C257" s="52"/>
      <c r="D257" s="52"/>
    </row>
    <row r="258" spans="1:4" ht="15">
      <c r="A258" s="52"/>
      <c r="B258" s="52"/>
      <c r="C258" s="52"/>
      <c r="D258" s="52"/>
    </row>
    <row r="259" spans="1:4" ht="15">
      <c r="A259" s="52"/>
      <c r="B259" s="52"/>
      <c r="C259" s="52"/>
      <c r="D259" s="52"/>
    </row>
    <row r="260" spans="1:4" ht="15">
      <c r="A260" s="52"/>
      <c r="B260" s="52"/>
      <c r="C260" s="52"/>
      <c r="D260" s="52"/>
    </row>
    <row r="261" spans="1:4" ht="15">
      <c r="A261" s="52"/>
      <c r="B261" s="52"/>
      <c r="C261" s="52"/>
      <c r="D261" s="52"/>
    </row>
    <row r="262" spans="1:4" ht="15">
      <c r="A262" s="52"/>
      <c r="B262" s="52"/>
      <c r="C262" s="52"/>
      <c r="D262" s="52"/>
    </row>
    <row r="263" spans="1:4" ht="15">
      <c r="A263" s="52"/>
      <c r="B263" s="52"/>
      <c r="C263" s="52"/>
      <c r="D263" s="52"/>
    </row>
    <row r="264" spans="1:4" ht="15">
      <c r="A264" s="52"/>
      <c r="B264" s="52"/>
      <c r="C264" s="52"/>
      <c r="D264" s="52"/>
    </row>
    <row r="265" spans="1:4" ht="15">
      <c r="A265" s="52"/>
      <c r="B265" s="52"/>
      <c r="C265" s="52"/>
      <c r="D265" s="52"/>
    </row>
    <row r="266" spans="1:4" ht="15">
      <c r="A266" s="52"/>
      <c r="B266" s="52"/>
      <c r="C266" s="52"/>
      <c r="D266" s="52"/>
    </row>
    <row r="267" spans="1:4" ht="15">
      <c r="A267" s="52"/>
      <c r="B267" s="52"/>
      <c r="C267" s="52"/>
      <c r="D267" s="52"/>
    </row>
    <row r="268" spans="1:4" ht="15">
      <c r="A268" s="52"/>
      <c r="B268" s="52"/>
      <c r="C268" s="52"/>
      <c r="D268" s="52"/>
    </row>
    <row r="269" spans="1:4" ht="15">
      <c r="A269" s="52"/>
      <c r="B269" s="52"/>
      <c r="C269" s="52"/>
      <c r="D269" s="52"/>
    </row>
    <row r="270" spans="1:4" ht="15">
      <c r="A270" s="52"/>
      <c r="B270" s="52"/>
      <c r="C270" s="52"/>
      <c r="D270" s="52"/>
    </row>
    <row r="271" spans="1:4" ht="15">
      <c r="A271" s="52"/>
      <c r="B271" s="52"/>
      <c r="C271" s="52"/>
      <c r="D271" s="52"/>
    </row>
    <row r="272" spans="1:4" ht="15">
      <c r="A272" s="52"/>
      <c r="B272" s="52"/>
      <c r="C272" s="52"/>
      <c r="D272" s="52"/>
    </row>
    <row r="273" spans="1:4" ht="15">
      <c r="A273" s="52"/>
      <c r="B273" s="52"/>
      <c r="C273" s="52"/>
      <c r="D273" s="52"/>
    </row>
    <row r="274" spans="1:4" ht="15">
      <c r="A274" s="52"/>
      <c r="B274" s="52"/>
      <c r="C274" s="52"/>
      <c r="D274" s="52"/>
    </row>
    <row r="275" spans="1:4" ht="15">
      <c r="A275" s="52"/>
      <c r="B275" s="52"/>
      <c r="C275" s="52"/>
      <c r="D275" s="52"/>
    </row>
    <row r="276" spans="1:4" ht="15">
      <c r="A276" s="52"/>
      <c r="B276" s="52"/>
      <c r="C276" s="52"/>
      <c r="D276" s="52"/>
    </row>
    <row r="277" spans="1:4" ht="15">
      <c r="A277" s="52"/>
      <c r="B277" s="52"/>
      <c r="C277" s="52"/>
      <c r="D277" s="52"/>
    </row>
    <row r="278" spans="1:4" ht="15">
      <c r="A278" s="52"/>
      <c r="B278" s="52"/>
      <c r="C278" s="52"/>
      <c r="D278" s="52"/>
    </row>
    <row r="279" spans="1:4" ht="15">
      <c r="A279" s="52"/>
      <c r="B279" s="52"/>
      <c r="C279" s="52"/>
      <c r="D279" s="52"/>
    </row>
    <row r="280" spans="1:4" ht="15">
      <c r="A280" s="52"/>
      <c r="B280" s="52"/>
      <c r="C280" s="52"/>
      <c r="D280" s="52"/>
    </row>
    <row r="281" spans="1:4" ht="15">
      <c r="A281" s="52"/>
      <c r="B281" s="52"/>
      <c r="C281" s="52"/>
      <c r="D281" s="52"/>
    </row>
    <row r="282" spans="1:4" ht="15">
      <c r="A282" s="52"/>
      <c r="B282" s="52"/>
      <c r="C282" s="52"/>
      <c r="D282" s="52"/>
    </row>
    <row r="283" spans="1:4" ht="15">
      <c r="A283" s="52"/>
      <c r="B283" s="52"/>
      <c r="C283" s="52"/>
      <c r="D283" s="52"/>
    </row>
    <row r="284" spans="1:4" ht="15">
      <c r="A284" s="52"/>
      <c r="B284" s="52"/>
      <c r="C284" s="52"/>
      <c r="D284" s="52"/>
    </row>
    <row r="285" spans="1:4" ht="15">
      <c r="A285" s="52"/>
      <c r="B285" s="52"/>
      <c r="C285" s="52"/>
      <c r="D285" s="52"/>
    </row>
    <row r="286" spans="1:4" ht="15">
      <c r="A286" s="52"/>
      <c r="B286" s="52"/>
      <c r="C286" s="52"/>
      <c r="D286" s="52"/>
    </row>
    <row r="287" spans="1:4" ht="15">
      <c r="A287" s="52"/>
      <c r="B287" s="52"/>
      <c r="C287" s="52"/>
      <c r="D287" s="52"/>
    </row>
    <row r="288" spans="1:4" ht="15">
      <c r="A288" s="52"/>
      <c r="B288" s="52"/>
      <c r="C288" s="52"/>
      <c r="D288" s="52"/>
    </row>
    <row r="289" spans="1:4" ht="15">
      <c r="A289" s="52"/>
      <c r="B289" s="52"/>
      <c r="C289" s="52"/>
      <c r="D289" s="52"/>
    </row>
    <row r="290" spans="1:4" ht="15">
      <c r="A290" s="52"/>
      <c r="B290" s="52"/>
      <c r="C290" s="52"/>
      <c r="D290" s="52"/>
    </row>
    <row r="291" spans="1:4" ht="15">
      <c r="A291" s="52"/>
      <c r="B291" s="52"/>
      <c r="C291" s="52"/>
      <c r="D291" s="52"/>
    </row>
    <row r="292" spans="1:4" ht="15">
      <c r="A292" s="52"/>
      <c r="B292" s="52"/>
      <c r="C292" s="52"/>
      <c r="D292" s="52"/>
    </row>
    <row r="293" spans="1:4" ht="15">
      <c r="A293" s="52"/>
      <c r="B293" s="52"/>
      <c r="C293" s="52"/>
      <c r="D293" s="52"/>
    </row>
    <row r="294" spans="1:4" ht="15">
      <c r="A294" s="52"/>
      <c r="B294" s="52"/>
      <c r="C294" s="52"/>
      <c r="D294" s="52"/>
    </row>
    <row r="295" spans="1:4" ht="15">
      <c r="A295" s="52"/>
      <c r="B295" s="52"/>
      <c r="C295" s="52"/>
      <c r="D295" s="52"/>
    </row>
    <row r="296" spans="1:4" ht="15">
      <c r="A296" s="52"/>
      <c r="B296" s="52"/>
      <c r="C296" s="52"/>
      <c r="D296" s="52"/>
    </row>
    <row r="297" spans="1:4" ht="15">
      <c r="A297" s="52"/>
      <c r="B297" s="52"/>
      <c r="C297" s="52"/>
      <c r="D297" s="52"/>
    </row>
    <row r="298" spans="1:4" ht="15">
      <c r="A298" s="52"/>
      <c r="B298" s="52"/>
      <c r="C298" s="52"/>
      <c r="D298" s="52"/>
    </row>
    <row r="299" spans="1:4" ht="15">
      <c r="A299" s="52"/>
      <c r="B299" s="52"/>
      <c r="C299" s="52"/>
      <c r="D299" s="52"/>
    </row>
    <row r="300" spans="1:4" ht="15">
      <c r="A300" s="52"/>
      <c r="B300" s="52"/>
      <c r="C300" s="52"/>
      <c r="D300" s="52"/>
    </row>
    <row r="301" spans="1:4" ht="15">
      <c r="A301" s="52"/>
      <c r="B301" s="52"/>
      <c r="C301" s="52"/>
      <c r="D301" s="52"/>
    </row>
    <row r="302" spans="1:4" ht="15">
      <c r="A302" s="52"/>
      <c r="B302" s="52"/>
      <c r="C302" s="52"/>
      <c r="D302" s="52"/>
    </row>
    <row r="303" spans="1:4" ht="15">
      <c r="A303" s="52"/>
      <c r="B303" s="52"/>
      <c r="C303" s="52"/>
      <c r="D303" s="52"/>
    </row>
    <row r="304" spans="1:4" ht="15">
      <c r="A304" s="52"/>
      <c r="B304" s="52"/>
      <c r="C304" s="52"/>
      <c r="D304" s="52"/>
    </row>
    <row r="305" spans="1:4" ht="15">
      <c r="A305" s="52"/>
      <c r="B305" s="52"/>
      <c r="C305" s="52"/>
      <c r="D305" s="52"/>
    </row>
    <row r="306" spans="1:4" ht="15">
      <c r="A306" s="52"/>
      <c r="B306" s="52"/>
      <c r="C306" s="52"/>
      <c r="D306" s="52"/>
    </row>
    <row r="307" spans="1:4" ht="15">
      <c r="A307" s="52"/>
      <c r="B307" s="52"/>
      <c r="C307" s="52"/>
      <c r="D307" s="52"/>
    </row>
    <row r="308" spans="1:4" ht="15">
      <c r="A308" s="52"/>
      <c r="B308" s="52"/>
      <c r="C308" s="52"/>
      <c r="D308" s="52"/>
    </row>
    <row r="309" spans="1:4" ht="15">
      <c r="A309" s="52"/>
      <c r="B309" s="52"/>
      <c r="C309" s="52"/>
      <c r="D309" s="52"/>
    </row>
    <row r="310" spans="1:4" ht="15">
      <c r="A310" s="52"/>
      <c r="B310" s="52"/>
      <c r="C310" s="52"/>
      <c r="D310" s="52"/>
    </row>
    <row r="311" spans="1:4" ht="15">
      <c r="A311" s="52"/>
      <c r="B311" s="52"/>
      <c r="C311" s="52"/>
      <c r="D311" s="52"/>
    </row>
    <row r="312" spans="1:4" ht="15">
      <c r="A312" s="52"/>
      <c r="B312" s="52"/>
      <c r="C312" s="52"/>
      <c r="D312" s="52"/>
    </row>
    <row r="313" spans="1:4" ht="15">
      <c r="A313" s="52"/>
      <c r="B313" s="52"/>
      <c r="C313" s="52"/>
      <c r="D313" s="52"/>
    </row>
    <row r="314" spans="1:4" ht="15">
      <c r="A314" s="52"/>
      <c r="B314" s="52"/>
      <c r="C314" s="52"/>
      <c r="D314" s="52"/>
    </row>
    <row r="315" spans="1:4" ht="15">
      <c r="A315" s="52"/>
      <c r="B315" s="52"/>
      <c r="C315" s="52"/>
      <c r="D315" s="52"/>
    </row>
    <row r="316" spans="1:4" ht="15">
      <c r="A316" s="52"/>
      <c r="B316" s="52"/>
      <c r="C316" s="52"/>
      <c r="D316" s="52"/>
    </row>
    <row r="317" spans="1:4" ht="15">
      <c r="A317" s="52"/>
      <c r="B317" s="52"/>
      <c r="C317" s="52"/>
      <c r="D317" s="52"/>
    </row>
    <row r="318" spans="1:4" ht="15">
      <c r="A318" s="52"/>
      <c r="B318" s="52"/>
      <c r="C318" s="52"/>
      <c r="D318" s="52"/>
    </row>
    <row r="319" spans="1:4" ht="15">
      <c r="A319" s="52"/>
      <c r="B319" s="52"/>
      <c r="C319" s="52"/>
      <c r="D319" s="52"/>
    </row>
    <row r="320" spans="1:3" ht="15">
      <c r="A320" s="52"/>
      <c r="B320" s="52"/>
      <c r="C320" s="5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18"/>
  <sheetViews>
    <sheetView zoomScalePageLayoutView="0" workbookViewId="0" topLeftCell="A38">
      <selection activeCell="E47" sqref="E47"/>
    </sheetView>
  </sheetViews>
  <sheetFormatPr defaultColWidth="9.140625" defaultRowHeight="12.75"/>
  <cols>
    <col min="1" max="1" width="8.28125" style="0" customWidth="1"/>
    <col min="2" max="2" width="7.57421875" style="0" customWidth="1"/>
    <col min="3" max="3" width="45.421875" style="0" customWidth="1"/>
    <col min="4" max="4" width="18.28125" style="0" customWidth="1"/>
    <col min="5" max="5" width="11.140625" style="0" bestFit="1" customWidth="1"/>
    <col min="6" max="6" width="12.421875" style="0" customWidth="1"/>
    <col min="7" max="7" width="10.7109375" style="0" bestFit="1" customWidth="1"/>
  </cols>
  <sheetData>
    <row r="1" spans="1:4" ht="23.25">
      <c r="A1" s="3" t="s">
        <v>84</v>
      </c>
      <c r="B1" s="4"/>
      <c r="D1" s="4"/>
    </row>
    <row r="2" spans="1:4" ht="23.25">
      <c r="A2" s="3"/>
      <c r="B2" s="4"/>
      <c r="D2" s="4"/>
    </row>
    <row r="3" spans="1:4" ht="17.25" thickBot="1">
      <c r="A3" s="54" t="s">
        <v>78</v>
      </c>
      <c r="B3" s="54"/>
      <c r="C3" s="55"/>
      <c r="D3" s="283" t="s">
        <v>74</v>
      </c>
    </row>
    <row r="4" spans="1:4" ht="19.5" thickBot="1">
      <c r="A4" s="50">
        <v>3322</v>
      </c>
      <c r="B4" s="254"/>
      <c r="C4" s="281" t="s">
        <v>42</v>
      </c>
      <c r="D4" s="282">
        <v>42000000</v>
      </c>
    </row>
    <row r="5" spans="1:4" ht="18.75">
      <c r="A5" s="47"/>
      <c r="B5" s="30"/>
      <c r="C5" s="31"/>
      <c r="D5" s="86"/>
    </row>
    <row r="6" spans="1:5" ht="16.5" thickBot="1">
      <c r="A6" s="263" t="s">
        <v>79</v>
      </c>
      <c r="B6" s="6"/>
      <c r="C6" s="6"/>
      <c r="D6" s="34"/>
      <c r="E6" s="52"/>
    </row>
    <row r="7" spans="1:4" ht="15.75">
      <c r="A7" s="16">
        <v>3314</v>
      </c>
      <c r="B7" s="35" t="s">
        <v>28</v>
      </c>
      <c r="C7" s="36" t="s">
        <v>29</v>
      </c>
      <c r="D7" s="266">
        <v>909000</v>
      </c>
    </row>
    <row r="8" spans="1:4" ht="15.75">
      <c r="A8" s="38">
        <v>3399</v>
      </c>
      <c r="B8" s="39">
        <v>5229</v>
      </c>
      <c r="C8" s="39" t="s">
        <v>30</v>
      </c>
      <c r="D8" s="265">
        <v>17147000</v>
      </c>
    </row>
    <row r="9" spans="1:4" ht="15.75">
      <c r="A9" s="12">
        <v>3322</v>
      </c>
      <c r="B9" s="40">
        <v>5229</v>
      </c>
      <c r="C9" s="41" t="s">
        <v>31</v>
      </c>
      <c r="D9" s="266">
        <v>68800</v>
      </c>
    </row>
    <row r="10" spans="1:4" ht="15.75">
      <c r="A10" s="21"/>
      <c r="B10" s="37"/>
      <c r="C10" s="42" t="s">
        <v>32</v>
      </c>
      <c r="D10" s="265">
        <v>34400</v>
      </c>
    </row>
    <row r="11" spans="1:4" ht="15.75">
      <c r="A11" s="21"/>
      <c r="B11" s="37"/>
      <c r="C11" s="42" t="s">
        <v>33</v>
      </c>
      <c r="D11" s="265">
        <v>38200</v>
      </c>
    </row>
    <row r="12" spans="1:4" ht="15.75">
      <c r="A12" s="21"/>
      <c r="B12" s="37"/>
      <c r="C12" s="42" t="s">
        <v>34</v>
      </c>
      <c r="D12" s="265">
        <v>64900</v>
      </c>
    </row>
    <row r="13" spans="1:4" ht="15.75">
      <c r="A13" s="21"/>
      <c r="B13" s="37"/>
      <c r="C13" s="42" t="s">
        <v>35</v>
      </c>
      <c r="D13" s="265">
        <v>6500</v>
      </c>
    </row>
    <row r="14" spans="1:4" ht="15.75">
      <c r="A14" s="21"/>
      <c r="B14" s="37"/>
      <c r="C14" s="42" t="s">
        <v>36</v>
      </c>
      <c r="D14" s="265">
        <v>87500</v>
      </c>
    </row>
    <row r="15" spans="1:4" ht="15.75">
      <c r="A15" s="21"/>
      <c r="B15" s="37"/>
      <c r="C15" s="42" t="s">
        <v>37</v>
      </c>
      <c r="D15" s="265">
        <v>34400</v>
      </c>
    </row>
    <row r="16" spans="1:4" ht="15.75">
      <c r="A16" s="21"/>
      <c r="B16" s="37"/>
      <c r="C16" s="42" t="s">
        <v>38</v>
      </c>
      <c r="D16" s="265">
        <v>20500</v>
      </c>
    </row>
    <row r="17" spans="1:4" ht="15.75">
      <c r="A17" s="21"/>
      <c r="B17" s="37"/>
      <c r="C17" s="43" t="s">
        <v>39</v>
      </c>
      <c r="D17" s="265">
        <v>11200</v>
      </c>
    </row>
    <row r="18" spans="1:4" ht="16.5" thickBot="1">
      <c r="A18" s="44">
        <v>3429</v>
      </c>
      <c r="B18" s="45">
        <v>5222</v>
      </c>
      <c r="C18" s="46" t="s">
        <v>87</v>
      </c>
      <c r="D18" s="267">
        <v>6650000</v>
      </c>
    </row>
    <row r="19" spans="1:4" ht="18.75" thickBot="1">
      <c r="A19" s="28"/>
      <c r="B19" s="29"/>
      <c r="C19" s="84" t="s">
        <v>47</v>
      </c>
      <c r="D19" s="268">
        <f>SUM(D7:D18)</f>
        <v>25072400</v>
      </c>
    </row>
    <row r="20" spans="1:5" ht="9.75" customHeight="1">
      <c r="A20" s="30"/>
      <c r="B20" s="30"/>
      <c r="C20" s="235"/>
      <c r="D20" s="236"/>
      <c r="E20" s="234"/>
    </row>
    <row r="21" spans="1:5" ht="17.25" thickBot="1">
      <c r="A21" s="57" t="s">
        <v>77</v>
      </c>
      <c r="B21" s="58"/>
      <c r="C21" s="59"/>
      <c r="D21" s="60"/>
      <c r="E21" s="61"/>
    </row>
    <row r="22" spans="1:4" ht="18.75" thickBot="1">
      <c r="A22" s="269">
        <v>3419</v>
      </c>
      <c r="B22" s="51">
        <v>5229</v>
      </c>
      <c r="C22" s="270" t="s">
        <v>43</v>
      </c>
      <c r="D22" s="271">
        <v>112812500</v>
      </c>
    </row>
    <row r="23" spans="1:4" ht="9.75" customHeight="1">
      <c r="A23" s="30"/>
      <c r="B23" s="30"/>
      <c r="C23" s="284"/>
      <c r="D23" s="86"/>
    </row>
    <row r="24" spans="1:4" ht="16.5" thickBot="1">
      <c r="A24" s="5" t="s">
        <v>80</v>
      </c>
      <c r="B24" s="5"/>
      <c r="C24" s="6"/>
      <c r="D24" s="7"/>
    </row>
    <row r="25" spans="1:4" ht="15.75">
      <c r="A25" s="8" t="s">
        <v>0</v>
      </c>
      <c r="B25" s="9" t="s">
        <v>1</v>
      </c>
      <c r="C25" s="244" t="s">
        <v>2</v>
      </c>
      <c r="D25" s="272"/>
    </row>
    <row r="26" spans="1:4" ht="16.5">
      <c r="A26" s="10">
        <v>3311</v>
      </c>
      <c r="B26" s="11">
        <v>5331</v>
      </c>
      <c r="C26" s="20" t="s">
        <v>3</v>
      </c>
      <c r="D26" s="266">
        <v>20325000</v>
      </c>
    </row>
    <row r="27" spans="1:5" ht="16.5">
      <c r="A27" s="10"/>
      <c r="B27" s="11"/>
      <c r="C27" s="20" t="s">
        <v>4</v>
      </c>
      <c r="D27" s="265">
        <v>38605000</v>
      </c>
      <c r="E27" s="1"/>
    </row>
    <row r="28" spans="1:4" ht="16.5">
      <c r="A28" s="10"/>
      <c r="B28" s="11"/>
      <c r="C28" s="20" t="s">
        <v>5</v>
      </c>
      <c r="D28" s="265">
        <v>64962000</v>
      </c>
    </row>
    <row r="29" spans="1:4" ht="16.5">
      <c r="A29" s="10"/>
      <c r="B29" s="11"/>
      <c r="C29" s="20" t="s">
        <v>6</v>
      </c>
      <c r="D29" s="265">
        <v>19711000</v>
      </c>
    </row>
    <row r="30" spans="1:4" ht="16.5">
      <c r="A30" s="10"/>
      <c r="B30" s="11"/>
      <c r="C30" s="20" t="s">
        <v>7</v>
      </c>
      <c r="D30" s="265">
        <v>12069000</v>
      </c>
    </row>
    <row r="31" spans="1:4" ht="16.5">
      <c r="A31" s="10"/>
      <c r="B31" s="11"/>
      <c r="C31" s="20" t="s">
        <v>8</v>
      </c>
      <c r="D31" s="265">
        <v>22304000</v>
      </c>
    </row>
    <row r="32" spans="1:4" ht="16.5">
      <c r="A32" s="10"/>
      <c r="B32" s="11"/>
      <c r="C32" s="20" t="s">
        <v>9</v>
      </c>
      <c r="D32" s="265">
        <v>60865000</v>
      </c>
    </row>
    <row r="33" spans="1:4" ht="16.5">
      <c r="A33" s="10"/>
      <c r="B33" s="11"/>
      <c r="C33" s="20" t="s">
        <v>10</v>
      </c>
      <c r="D33" s="265">
        <v>50215000</v>
      </c>
    </row>
    <row r="34" spans="1:4" ht="16.5">
      <c r="A34" s="10"/>
      <c r="B34" s="11"/>
      <c r="C34" s="20" t="s">
        <v>11</v>
      </c>
      <c r="D34" s="265">
        <v>38436000</v>
      </c>
    </row>
    <row r="35" spans="1:5" ht="16.5">
      <c r="A35" s="10"/>
      <c r="B35" s="11"/>
      <c r="C35" s="274" t="s">
        <v>12</v>
      </c>
      <c r="D35" s="265">
        <v>30269000</v>
      </c>
      <c r="E35" s="1"/>
    </row>
    <row r="36" spans="1:4" ht="16.5">
      <c r="A36" s="12">
        <v>3312</v>
      </c>
      <c r="B36" s="13">
        <v>5331</v>
      </c>
      <c r="C36" s="20" t="s">
        <v>13</v>
      </c>
      <c r="D36" s="265">
        <v>80474000</v>
      </c>
    </row>
    <row r="37" spans="1:4" ht="16.5">
      <c r="A37" s="12">
        <v>3319</v>
      </c>
      <c r="B37" s="13">
        <v>5331</v>
      </c>
      <c r="C37" s="20" t="s">
        <v>14</v>
      </c>
      <c r="D37" s="265">
        <v>13500000</v>
      </c>
    </row>
    <row r="38" spans="1:4" ht="16.5">
      <c r="A38" s="12">
        <v>3319</v>
      </c>
      <c r="B38" s="13">
        <v>5331</v>
      </c>
      <c r="C38" s="20" t="s">
        <v>15</v>
      </c>
      <c r="D38" s="265">
        <v>21151000</v>
      </c>
    </row>
    <row r="39" spans="1:5" ht="16.5">
      <c r="A39" s="12">
        <v>3315</v>
      </c>
      <c r="B39" s="13">
        <v>5331</v>
      </c>
      <c r="C39" s="20" t="s">
        <v>16</v>
      </c>
      <c r="D39" s="265">
        <v>64703000</v>
      </c>
      <c r="E39" s="1"/>
    </row>
    <row r="40" spans="1:5" ht="16.5">
      <c r="A40" s="12">
        <v>3315</v>
      </c>
      <c r="B40" s="13">
        <v>5331</v>
      </c>
      <c r="C40" s="20" t="s">
        <v>17</v>
      </c>
      <c r="D40" s="265">
        <v>62006000</v>
      </c>
      <c r="E40" s="1"/>
    </row>
    <row r="41" spans="1:4" ht="16.5">
      <c r="A41" s="12">
        <v>3315</v>
      </c>
      <c r="B41" s="13">
        <v>5331</v>
      </c>
      <c r="C41" s="20" t="s">
        <v>18</v>
      </c>
      <c r="D41" s="265">
        <v>29794000</v>
      </c>
    </row>
    <row r="42" spans="1:8" ht="17.25" thickBot="1">
      <c r="A42" s="14">
        <v>3314</v>
      </c>
      <c r="B42" s="15">
        <v>5331</v>
      </c>
      <c r="C42" s="275" t="s">
        <v>19</v>
      </c>
      <c r="D42" s="273">
        <v>212816000</v>
      </c>
      <c r="E42" s="87"/>
      <c r="F42" s="87"/>
      <c r="G42" s="87"/>
      <c r="H42" s="1"/>
    </row>
    <row r="43" spans="1:4" ht="17.25" thickBot="1">
      <c r="A43" s="28"/>
      <c r="B43" s="29"/>
      <c r="C43" s="82" t="s">
        <v>44</v>
      </c>
      <c r="D43" s="83">
        <f>SUM(D26:D42)</f>
        <v>842205000</v>
      </c>
    </row>
    <row r="44" spans="1:5" ht="16.5">
      <c r="A44" s="16">
        <v>3399</v>
      </c>
      <c r="B44" s="17">
        <v>5229</v>
      </c>
      <c r="C44" s="18" t="s">
        <v>21</v>
      </c>
      <c r="D44" s="264">
        <v>66138000</v>
      </c>
      <c r="E44" s="2"/>
    </row>
    <row r="45" spans="1:6" ht="16.5">
      <c r="A45" s="12">
        <v>3399</v>
      </c>
      <c r="B45" s="19">
        <v>5229</v>
      </c>
      <c r="C45" s="20" t="s">
        <v>22</v>
      </c>
      <c r="D45" s="266">
        <v>145759000</v>
      </c>
      <c r="E45" s="2"/>
      <c r="F45" s="85"/>
    </row>
    <row r="46" spans="1:7" ht="16.5">
      <c r="A46" s="12">
        <v>3392</v>
      </c>
      <c r="B46" s="19">
        <v>5229</v>
      </c>
      <c r="C46" s="20" t="s">
        <v>23</v>
      </c>
      <c r="D46" s="265">
        <v>33250000</v>
      </c>
      <c r="E46" s="2"/>
      <c r="G46" s="2"/>
    </row>
    <row r="47" spans="1:5" ht="16.5">
      <c r="A47" s="12">
        <v>3319</v>
      </c>
      <c r="B47" s="19">
        <v>5169</v>
      </c>
      <c r="C47" s="20" t="s">
        <v>24</v>
      </c>
      <c r="D47" s="265">
        <v>27781000</v>
      </c>
      <c r="E47" s="2"/>
    </row>
    <row r="48" spans="1:5" ht="16.5">
      <c r="A48" s="21">
        <v>2143</v>
      </c>
      <c r="B48" s="22">
        <v>5169</v>
      </c>
      <c r="C48" s="23" t="s">
        <v>25</v>
      </c>
      <c r="D48" s="265">
        <v>36500000</v>
      </c>
      <c r="E48" s="2"/>
    </row>
    <row r="49" spans="1:5" ht="16.5">
      <c r="A49" s="12">
        <v>2143</v>
      </c>
      <c r="B49" s="19">
        <v>2143</v>
      </c>
      <c r="C49" s="24" t="s">
        <v>26</v>
      </c>
      <c r="D49" s="266">
        <v>6000000</v>
      </c>
      <c r="E49" s="2"/>
    </row>
    <row r="50" spans="1:4" ht="17.25" thickBot="1">
      <c r="A50" s="25">
        <v>2143</v>
      </c>
      <c r="B50" s="26">
        <v>2143</v>
      </c>
      <c r="C50" s="27" t="s">
        <v>27</v>
      </c>
      <c r="D50" s="273">
        <v>32000000</v>
      </c>
    </row>
    <row r="51" spans="1:4" ht="17.25" thickBot="1">
      <c r="A51" s="28"/>
      <c r="B51" s="29"/>
      <c r="C51" s="82" t="s">
        <v>45</v>
      </c>
      <c r="D51" s="83">
        <f>SUM(D44:D50)</f>
        <v>347428000</v>
      </c>
    </row>
    <row r="52" spans="1:4" s="33" customFormat="1" ht="17.25" thickBot="1">
      <c r="A52" s="30"/>
      <c r="B52" s="30"/>
      <c r="C52" s="31"/>
      <c r="D52" s="32"/>
    </row>
    <row r="53" spans="1:4" s="33" customFormat="1" ht="18.75" thickBot="1">
      <c r="A53" s="30"/>
      <c r="B53" s="30"/>
      <c r="C53" s="278" t="s">
        <v>46</v>
      </c>
      <c r="D53" s="279">
        <f>SUM(D43+D51)</f>
        <v>1189633000</v>
      </c>
    </row>
    <row r="54" spans="1:4" s="33" customFormat="1" ht="16.5" thickBot="1">
      <c r="A54" s="49" t="s">
        <v>76</v>
      </c>
      <c r="B54" s="49"/>
      <c r="C54" s="249"/>
      <c r="D54" s="63"/>
    </row>
    <row r="55" spans="1:4" ht="16.5">
      <c r="A55" s="16">
        <v>3322</v>
      </c>
      <c r="B55" s="260">
        <v>5229</v>
      </c>
      <c r="C55" s="255" t="s">
        <v>85</v>
      </c>
      <c r="D55" s="276">
        <v>36100000</v>
      </c>
    </row>
    <row r="56" spans="1:6" ht="17.25" thickBot="1">
      <c r="A56" s="44">
        <v>3322</v>
      </c>
      <c r="B56" s="261">
        <v>5169</v>
      </c>
      <c r="C56" s="256" t="s">
        <v>86</v>
      </c>
      <c r="D56" s="277">
        <v>5059000</v>
      </c>
      <c r="F56" s="89"/>
    </row>
    <row r="57" spans="1:6" ht="18.75" thickBot="1">
      <c r="A57" s="28"/>
      <c r="B57" s="262"/>
      <c r="C57" s="257" t="s">
        <v>20</v>
      </c>
      <c r="D57" s="247">
        <f>SUM(D55:D56)</f>
        <v>41159000</v>
      </c>
      <c r="F57" s="89"/>
    </row>
    <row r="58" spans="1:4" s="33" customFormat="1" ht="16.5" thickBot="1">
      <c r="A58" s="49" t="s">
        <v>75</v>
      </c>
      <c r="B58" s="49"/>
      <c r="C58" s="49"/>
      <c r="D58" s="48"/>
    </row>
    <row r="59" spans="1:4" s="33" customFormat="1" ht="18.75" thickBot="1">
      <c r="A59" s="50"/>
      <c r="B59" s="258"/>
      <c r="C59" s="259" t="s">
        <v>40</v>
      </c>
      <c r="D59" s="248">
        <v>4464000</v>
      </c>
    </row>
    <row r="60" spans="1:4" s="33" customFormat="1" ht="18.75" thickBot="1">
      <c r="A60" s="30"/>
      <c r="B60" s="30"/>
      <c r="C60" s="30"/>
      <c r="D60" s="86"/>
    </row>
    <row r="61" spans="1:4" ht="18.75" thickBot="1">
      <c r="A61" s="30"/>
      <c r="B61" s="30"/>
      <c r="C61" s="250" t="s">
        <v>81</v>
      </c>
      <c r="D61" s="251">
        <f>SUM(D4+D19+D53+D57+D59)</f>
        <v>1302328400</v>
      </c>
    </row>
    <row r="62" spans="1:7" ht="13.5" customHeight="1" thickBot="1">
      <c r="A62" s="52"/>
      <c r="B62" s="52"/>
      <c r="C62" s="52"/>
      <c r="D62" s="53"/>
      <c r="G62" t="s">
        <v>41</v>
      </c>
    </row>
    <row r="63" spans="1:6" s="33" customFormat="1" ht="18.75" thickBot="1">
      <c r="A63" s="30"/>
      <c r="B63" s="30"/>
      <c r="C63" s="280" t="s">
        <v>82</v>
      </c>
      <c r="D63" s="251">
        <v>112812500</v>
      </c>
      <c r="F63" s="90"/>
    </row>
    <row r="64" spans="1:6" s="33" customFormat="1" ht="18" hidden="1">
      <c r="A64" s="30"/>
      <c r="B64" s="30"/>
      <c r="C64" s="245"/>
      <c r="D64" s="246"/>
      <c r="F64" s="90"/>
    </row>
    <row r="65" spans="1:6" s="33" customFormat="1" ht="18" hidden="1">
      <c r="A65" s="30"/>
      <c r="B65" s="30"/>
      <c r="C65" s="245"/>
      <c r="D65" s="246"/>
      <c r="F65" s="90"/>
    </row>
    <row r="66" spans="1:6" s="33" customFormat="1" ht="18" hidden="1">
      <c r="A66" s="30"/>
      <c r="B66" s="30"/>
      <c r="C66" s="245"/>
      <c r="D66" s="246"/>
      <c r="F66" s="90"/>
    </row>
    <row r="67" spans="1:4" s="33" customFormat="1" ht="15.75" hidden="1">
      <c r="A67" s="30"/>
      <c r="B67" s="30"/>
      <c r="C67" s="62"/>
      <c r="D67" s="63"/>
    </row>
    <row r="68" spans="1:4" s="33" customFormat="1" ht="13.5" customHeight="1">
      <c r="A68" s="30"/>
      <c r="B68" s="30"/>
      <c r="C68" s="62"/>
      <c r="D68" s="63"/>
    </row>
    <row r="69" spans="1:4" s="33" customFormat="1" ht="16.5" thickBot="1">
      <c r="A69" s="30"/>
      <c r="B69" s="30"/>
      <c r="C69" s="32"/>
      <c r="D69" s="63"/>
    </row>
    <row r="70" spans="1:4" s="33" customFormat="1" ht="21" thickBot="1">
      <c r="A70" s="30"/>
      <c r="B70" s="30"/>
      <c r="C70" s="252" t="s">
        <v>83</v>
      </c>
      <c r="D70" s="253">
        <f>SUM(D61:D69)</f>
        <v>1415140900</v>
      </c>
    </row>
    <row r="71" spans="1:4" s="33" customFormat="1" ht="15.75">
      <c r="A71" s="30"/>
      <c r="B71" s="30"/>
      <c r="C71" s="63"/>
      <c r="D71" s="63"/>
    </row>
    <row r="72" spans="1:4" s="33" customFormat="1" ht="13.5" customHeight="1">
      <c r="A72" s="30"/>
      <c r="B72" s="30"/>
      <c r="C72" s="63"/>
      <c r="D72" s="63"/>
    </row>
    <row r="73" spans="1:4" s="33" customFormat="1" ht="15.75">
      <c r="A73" s="30"/>
      <c r="B73" s="30"/>
      <c r="C73" s="32"/>
      <c r="D73" s="63"/>
    </row>
    <row r="74" spans="1:4" s="33" customFormat="1" ht="13.5" customHeight="1">
      <c r="A74" s="30"/>
      <c r="B74" s="30"/>
      <c r="C74" s="63"/>
      <c r="D74" s="63"/>
    </row>
    <row r="75" spans="1:4" s="33" customFormat="1" ht="15.75">
      <c r="A75" s="30"/>
      <c r="B75" s="30"/>
      <c r="C75" s="63"/>
      <c r="D75" s="63"/>
    </row>
    <row r="76" spans="1:4" s="33" customFormat="1" ht="15" customHeight="1">
      <c r="A76" s="30"/>
      <c r="B76" s="30"/>
      <c r="C76" s="62"/>
      <c r="D76" s="63"/>
    </row>
    <row r="77" spans="1:4" ht="16.5">
      <c r="A77" s="6"/>
      <c r="B77" s="6"/>
      <c r="C77" s="65"/>
      <c r="D77" s="66"/>
    </row>
    <row r="78" spans="1:4" ht="16.5">
      <c r="A78" s="6"/>
      <c r="B78" s="6"/>
      <c r="C78" s="65"/>
      <c r="D78" s="67"/>
    </row>
    <row r="79" spans="1:4" ht="18">
      <c r="A79" s="68"/>
      <c r="B79" s="68"/>
      <c r="C79" s="88"/>
      <c r="D79" s="66"/>
    </row>
    <row r="80" spans="1:4" ht="16.5">
      <c r="A80" s="68"/>
      <c r="B80" s="69"/>
      <c r="C80" s="70"/>
      <c r="D80" s="67"/>
    </row>
    <row r="81" spans="1:4" ht="16.5">
      <c r="A81" s="68"/>
      <c r="B81" s="68"/>
      <c r="C81" s="55"/>
      <c r="D81" s="71"/>
    </row>
    <row r="82" spans="1:4" ht="16.5">
      <c r="A82" s="68"/>
      <c r="B82" s="69"/>
      <c r="C82" s="70"/>
      <c r="D82" s="71"/>
    </row>
    <row r="83" spans="1:4" ht="16.5">
      <c r="A83" s="68"/>
      <c r="B83" s="69"/>
      <c r="C83" s="70"/>
      <c r="D83" s="71"/>
    </row>
    <row r="84" spans="1:4" ht="16.5">
      <c r="A84" s="68"/>
      <c r="B84" s="69"/>
      <c r="C84" s="70"/>
      <c r="D84" s="66"/>
    </row>
    <row r="85" spans="1:4" ht="16.5">
      <c r="A85" s="68"/>
      <c r="B85" s="69"/>
      <c r="C85" s="55"/>
      <c r="D85" s="66"/>
    </row>
    <row r="86" spans="1:4" ht="16.5">
      <c r="A86" s="68"/>
      <c r="B86" s="69"/>
      <c r="C86" s="55"/>
      <c r="D86" s="71"/>
    </row>
    <row r="87" spans="1:4" ht="16.5">
      <c r="A87" s="68"/>
      <c r="B87" s="69"/>
      <c r="C87" s="70"/>
      <c r="D87" s="71"/>
    </row>
    <row r="88" spans="1:4" ht="16.5">
      <c r="A88" s="68"/>
      <c r="B88" s="69"/>
      <c r="C88" s="70"/>
      <c r="D88" s="66"/>
    </row>
    <row r="89" spans="1:4" ht="16.5">
      <c r="A89" s="68"/>
      <c r="B89" s="69"/>
      <c r="C89" s="55"/>
      <c r="D89" s="66"/>
    </row>
    <row r="90" spans="1:4" ht="16.5">
      <c r="A90" s="68"/>
      <c r="B90" s="69"/>
      <c r="C90" s="55"/>
      <c r="D90" s="71"/>
    </row>
    <row r="91" spans="1:4" ht="16.5">
      <c r="A91" s="68"/>
      <c r="B91" s="69"/>
      <c r="C91" s="70"/>
      <c r="D91" s="71"/>
    </row>
    <row r="92" spans="1:4" ht="16.5">
      <c r="A92" s="68"/>
      <c r="B92" s="69"/>
      <c r="C92" s="70"/>
      <c r="D92" s="71"/>
    </row>
    <row r="93" spans="1:4" ht="16.5">
      <c r="A93" s="68"/>
      <c r="B93" s="69"/>
      <c r="C93" s="70"/>
      <c r="D93" s="71"/>
    </row>
    <row r="94" spans="1:4" ht="16.5">
      <c r="A94" s="68"/>
      <c r="B94" s="69"/>
      <c r="C94" s="70"/>
      <c r="D94" s="66"/>
    </row>
    <row r="95" spans="1:4" ht="16.5">
      <c r="A95" s="68"/>
      <c r="B95" s="69"/>
      <c r="C95" s="55"/>
      <c r="D95" s="72"/>
    </row>
    <row r="96" spans="1:4" ht="16.5">
      <c r="A96" s="68"/>
      <c r="B96" s="68"/>
      <c r="C96" s="55"/>
      <c r="D96" s="72"/>
    </row>
    <row r="97" spans="1:4" ht="16.5">
      <c r="A97" s="68"/>
      <c r="B97" s="69"/>
      <c r="C97" s="70"/>
      <c r="D97" s="72"/>
    </row>
    <row r="98" spans="1:4" ht="16.5">
      <c r="A98" s="68"/>
      <c r="B98" s="69"/>
      <c r="C98" s="70"/>
      <c r="D98" s="72"/>
    </row>
    <row r="99" spans="1:4" ht="16.5">
      <c r="A99" s="68"/>
      <c r="B99" s="69"/>
      <c r="C99" s="70"/>
      <c r="D99" s="74"/>
    </row>
    <row r="100" spans="1:4" ht="16.5">
      <c r="A100" s="68"/>
      <c r="B100" s="69"/>
      <c r="C100" s="55"/>
      <c r="D100" s="74"/>
    </row>
    <row r="101" spans="1:4" ht="16.5">
      <c r="A101" s="68"/>
      <c r="B101" s="75"/>
      <c r="C101" s="55"/>
      <c r="D101" s="72"/>
    </row>
    <row r="102" spans="1:4" ht="16.5">
      <c r="A102" s="68"/>
      <c r="B102" s="69"/>
      <c r="C102" s="70"/>
      <c r="D102" s="72"/>
    </row>
    <row r="103" spans="1:4" ht="16.5">
      <c r="A103" s="68"/>
      <c r="B103" s="69"/>
      <c r="C103" s="70"/>
      <c r="D103" s="74"/>
    </row>
    <row r="104" spans="1:4" ht="16.5">
      <c r="A104" s="68"/>
      <c r="B104" s="69"/>
      <c r="C104" s="55"/>
      <c r="D104" s="74"/>
    </row>
    <row r="105" spans="1:4" ht="16.5">
      <c r="A105" s="68"/>
      <c r="B105" s="75"/>
      <c r="C105" s="55"/>
      <c r="D105" s="72"/>
    </row>
    <row r="106" spans="1:4" ht="16.5">
      <c r="A106" s="68"/>
      <c r="B106" s="69"/>
      <c r="C106" s="70"/>
      <c r="D106" s="72"/>
    </row>
    <row r="107" spans="1:4" ht="16.5">
      <c r="A107" s="68"/>
      <c r="B107" s="69"/>
      <c r="C107" s="70"/>
      <c r="D107" s="72"/>
    </row>
    <row r="108" spans="1:4" ht="16.5">
      <c r="A108" s="68"/>
      <c r="B108" s="69"/>
      <c r="C108" s="70"/>
      <c r="D108" s="72"/>
    </row>
    <row r="109" spans="1:4" ht="16.5">
      <c r="A109" s="68"/>
      <c r="B109" s="69"/>
      <c r="C109" s="70"/>
      <c r="D109" s="74"/>
    </row>
    <row r="110" spans="1:4" ht="16.5">
      <c r="A110" s="58"/>
      <c r="B110" s="76"/>
      <c r="C110" s="55"/>
      <c r="D110" s="72"/>
    </row>
    <row r="111" spans="1:4" ht="16.5">
      <c r="A111" s="68"/>
      <c r="B111" s="68"/>
      <c r="C111" s="55"/>
      <c r="D111" s="72"/>
    </row>
    <row r="112" spans="1:4" ht="16.5">
      <c r="A112" s="58"/>
      <c r="B112" s="76"/>
      <c r="C112" s="70"/>
      <c r="D112" s="72"/>
    </row>
    <row r="113" spans="1:4" ht="16.5">
      <c r="A113" s="58"/>
      <c r="B113" s="76"/>
      <c r="C113" s="70"/>
      <c r="D113" s="72"/>
    </row>
    <row r="114" spans="1:4" ht="16.5">
      <c r="A114" s="58"/>
      <c r="B114" s="76"/>
      <c r="C114" s="70"/>
      <c r="D114" s="72"/>
    </row>
    <row r="115" spans="1:4" ht="16.5">
      <c r="A115" s="58"/>
      <c r="B115" s="76"/>
      <c r="C115" s="70"/>
      <c r="D115" s="72"/>
    </row>
    <row r="116" spans="1:4" ht="16.5">
      <c r="A116" s="58"/>
      <c r="B116" s="76"/>
      <c r="C116" s="70"/>
      <c r="D116" s="72"/>
    </row>
    <row r="117" spans="1:4" ht="16.5">
      <c r="A117" s="58"/>
      <c r="B117" s="76"/>
      <c r="C117" s="70"/>
      <c r="D117" s="72"/>
    </row>
    <row r="118" spans="1:4" ht="16.5">
      <c r="A118" s="58"/>
      <c r="B118" s="76"/>
      <c r="C118" s="70"/>
      <c r="D118" s="72"/>
    </row>
    <row r="119" spans="1:4" ht="16.5">
      <c r="A119" s="58"/>
      <c r="B119" s="76"/>
      <c r="C119" s="70"/>
      <c r="D119" s="72"/>
    </row>
    <row r="120" spans="1:4" ht="16.5">
      <c r="A120" s="58"/>
      <c r="B120" s="76"/>
      <c r="C120" s="70"/>
      <c r="D120" s="74"/>
    </row>
    <row r="121" spans="1:4" ht="16.5">
      <c r="A121" s="58"/>
      <c r="B121" s="58"/>
      <c r="C121" s="55"/>
      <c r="D121" s="72"/>
    </row>
    <row r="122" spans="1:4" ht="16.5">
      <c r="A122" s="68"/>
      <c r="B122" s="68"/>
      <c r="C122" s="55"/>
      <c r="D122" s="72"/>
    </row>
    <row r="123" spans="1:4" ht="16.5">
      <c r="A123" s="58"/>
      <c r="B123" s="76"/>
      <c r="C123" s="70"/>
      <c r="D123" s="72"/>
    </row>
    <row r="124" spans="1:4" ht="16.5">
      <c r="A124" s="58"/>
      <c r="B124" s="76"/>
      <c r="C124" s="70"/>
      <c r="D124" s="74"/>
    </row>
    <row r="125" spans="1:4" ht="16.5">
      <c r="A125" s="58"/>
      <c r="B125" s="76"/>
      <c r="C125" s="55"/>
      <c r="D125" s="72"/>
    </row>
    <row r="126" spans="1:4" ht="15.75">
      <c r="A126" s="68"/>
      <c r="B126" s="75"/>
      <c r="C126" s="54"/>
      <c r="D126" s="77"/>
    </row>
    <row r="127" spans="1:4" ht="15.75">
      <c r="A127" s="58"/>
      <c r="B127" s="76"/>
      <c r="C127" s="64"/>
      <c r="D127" s="72"/>
    </row>
    <row r="128" spans="1:4" ht="15.75">
      <c r="A128" s="58"/>
      <c r="B128" s="76"/>
      <c r="C128" s="78"/>
      <c r="D128" s="74"/>
    </row>
    <row r="129" spans="1:4" ht="16.5">
      <c r="A129" s="58"/>
      <c r="B129" s="76"/>
      <c r="C129" s="55"/>
      <c r="D129" s="72"/>
    </row>
    <row r="130" spans="1:4" ht="15.75">
      <c r="A130" s="68"/>
      <c r="B130" s="68"/>
      <c r="C130" s="54"/>
      <c r="D130" s="72"/>
    </row>
    <row r="131" spans="1:4" ht="15.75">
      <c r="A131" s="58"/>
      <c r="B131" s="76"/>
      <c r="C131" s="58"/>
      <c r="D131" s="72"/>
    </row>
    <row r="132" spans="1:4" ht="15.75">
      <c r="A132" s="58"/>
      <c r="B132" s="76"/>
      <c r="C132" s="58"/>
      <c r="D132" s="72"/>
    </row>
    <row r="133" spans="1:4" ht="15.75">
      <c r="A133" s="58"/>
      <c r="B133" s="76"/>
      <c r="C133" s="58"/>
      <c r="D133" s="74"/>
    </row>
    <row r="134" spans="1:4" ht="15.75">
      <c r="A134" s="58"/>
      <c r="B134" s="58"/>
      <c r="C134" s="54"/>
      <c r="D134" s="72"/>
    </row>
    <row r="135" spans="1:4" ht="15.75">
      <c r="A135" s="68"/>
      <c r="B135" s="68"/>
      <c r="C135" s="54"/>
      <c r="D135" s="72"/>
    </row>
    <row r="136" spans="1:4" ht="15.75">
      <c r="A136" s="68"/>
      <c r="B136" s="68"/>
      <c r="C136" s="54"/>
      <c r="D136" s="72"/>
    </row>
    <row r="137" spans="1:4" ht="15.75">
      <c r="A137" s="58"/>
      <c r="B137" s="58"/>
      <c r="C137" s="58"/>
      <c r="D137" s="72"/>
    </row>
    <row r="138" spans="1:4" ht="15.75">
      <c r="A138" s="58"/>
      <c r="B138" s="58"/>
      <c r="C138" s="58"/>
      <c r="D138" s="72"/>
    </row>
    <row r="139" spans="1:4" ht="15.75">
      <c r="A139" s="58"/>
      <c r="B139" s="76"/>
      <c r="C139" s="58"/>
      <c r="D139" s="74"/>
    </row>
    <row r="140" spans="1:4" ht="15.75">
      <c r="A140" s="58"/>
      <c r="B140" s="58"/>
      <c r="C140" s="54"/>
      <c r="D140" s="77"/>
    </row>
    <row r="141" spans="1:4" ht="15.75">
      <c r="A141" s="58"/>
      <c r="B141" s="58"/>
      <c r="C141" s="54"/>
      <c r="D141" s="79"/>
    </row>
    <row r="142" spans="1:4" ht="18">
      <c r="A142" s="80"/>
      <c r="B142" s="80"/>
      <c r="C142" s="81"/>
      <c r="D142" s="52"/>
    </row>
    <row r="143" spans="1:4" ht="12.75">
      <c r="A143" s="52"/>
      <c r="B143" s="52"/>
      <c r="C143" s="52"/>
      <c r="D143" s="52"/>
    </row>
    <row r="144" spans="1:4" ht="12.75">
      <c r="A144" s="52"/>
      <c r="B144" s="52"/>
      <c r="C144" s="52"/>
      <c r="D144" s="52"/>
    </row>
    <row r="145" spans="1:4" ht="12.75">
      <c r="A145" s="52"/>
      <c r="B145" s="52"/>
      <c r="C145" s="52"/>
      <c r="D145" s="52"/>
    </row>
    <row r="146" spans="1:4" ht="12.75">
      <c r="A146" s="52"/>
      <c r="B146" s="52"/>
      <c r="C146" s="52"/>
      <c r="D146" s="52"/>
    </row>
    <row r="147" spans="1:4" ht="12.75">
      <c r="A147" s="52"/>
      <c r="B147" s="52"/>
      <c r="C147" s="52"/>
      <c r="D147" s="52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3" ht="12.75">
      <c r="A318" s="52"/>
      <c r="B318" s="52"/>
      <c r="C318" s="5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Jannová Daniela (MHMP)</cp:lastModifiedBy>
  <cp:lastPrinted>2012-05-25T07:00:43Z</cp:lastPrinted>
  <dcterms:created xsi:type="dcterms:W3CDTF">2011-10-27T09:27:34Z</dcterms:created>
  <dcterms:modified xsi:type="dcterms:W3CDTF">2013-02-19T10:00:41Z</dcterms:modified>
  <cp:category/>
  <cp:version/>
  <cp:contentType/>
  <cp:contentStatus/>
</cp:coreProperties>
</file>