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000xm12248\AppData\Local\Temp\"/>
    </mc:Choice>
  </mc:AlternateContent>
  <bookViews>
    <workbookView xWindow="-120" yWindow="-120" windowWidth="19440" windowHeight="11040"/>
  </bookViews>
  <sheets>
    <sheet name="List1" sheetId="2" r:id="rId1"/>
  </sheets>
  <definedNames>
    <definedName name="_xlnm._FilterDatabase" localSheetId="0" hidden="1">List1!$M$9:$M$34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2" l="1"/>
  <c r="I42" i="2"/>
  <c r="I43" i="2"/>
  <c r="I41" i="2"/>
  <c r="J34" i="2" l="1"/>
  <c r="I21" i="2" l="1"/>
  <c r="I13" i="2" l="1"/>
  <c r="I14" i="2"/>
  <c r="I15" i="2"/>
  <c r="I16" i="2"/>
  <c r="I17" i="2"/>
  <c r="I18" i="2"/>
  <c r="I19" i="2"/>
  <c r="I20" i="2"/>
  <c r="I22" i="2"/>
  <c r="I23" i="2"/>
  <c r="I24" i="2"/>
  <c r="I25" i="2"/>
  <c r="I26" i="2"/>
  <c r="I27" i="2"/>
  <c r="I28" i="2"/>
  <c r="I29" i="2"/>
  <c r="I30" i="2"/>
  <c r="I31" i="2"/>
  <c r="I33" i="2"/>
  <c r="I12" i="2"/>
  <c r="I11" i="2" l="1"/>
  <c r="I34" i="2" s="1"/>
  <c r="J44" i="2" l="1"/>
  <c r="I44" i="2" l="1"/>
  <c r="I52" i="2" s="1"/>
  <c r="J53" i="2" l="1"/>
  <c r="I53" i="2"/>
</calcChain>
</file>

<file path=xl/sharedStrings.xml><?xml version="1.0" encoding="utf-8"?>
<sst xmlns="http://schemas.openxmlformats.org/spreadsheetml/2006/main" count="232" uniqueCount="81">
  <si>
    <t>Městská část</t>
  </si>
  <si>
    <t>Číslo akce</t>
  </si>
  <si>
    <t>Název akce</t>
  </si>
  <si>
    <t>ODPA</t>
  </si>
  <si>
    <t>ORJ</t>
  </si>
  <si>
    <t>6330</t>
  </si>
  <si>
    <t>4137</t>
  </si>
  <si>
    <t>Účel / Název akce</t>
  </si>
  <si>
    <t>POL</t>
  </si>
  <si>
    <t>UZ</t>
  </si>
  <si>
    <t>Skutečnost             (v Kč)</t>
  </si>
  <si>
    <t>Odbor/Organizace</t>
  </si>
  <si>
    <t>vl. HMP</t>
  </si>
  <si>
    <t>8115</t>
  </si>
  <si>
    <t>0000</t>
  </si>
  <si>
    <t>C e l k e m</t>
  </si>
  <si>
    <t>tř. 8 - financování (strana DAL)</t>
  </si>
  <si>
    <t>a) Úprava rozpočtu příjmů vl. HMP - pol. 4137 - přijetí fin. prostředků od MČ HMP (strana MD)</t>
  </si>
  <si>
    <t>Úprava rozpočtu     (v tis. Kč)</t>
  </si>
  <si>
    <t>Částka v Kč</t>
  </si>
  <si>
    <t xml:space="preserve"> tř. 8 - financování (strana DAL)</t>
  </si>
  <si>
    <t>Úprava rozpočtu              (v tis. Kč)</t>
  </si>
  <si>
    <t>1016</t>
  </si>
  <si>
    <t>115</t>
  </si>
  <si>
    <t>b) Úprava rozpočtu příjmů vl. HMP - pol. 4251 - přijetí fin. prostředků od MČ HMP (strana MD)</t>
  </si>
  <si>
    <t>4251</t>
  </si>
  <si>
    <t>c) Úprava rozpočtu tř. 8 - financování (pol. 8115)</t>
  </si>
  <si>
    <t>0071642000000</t>
  </si>
  <si>
    <t>24</t>
  </si>
  <si>
    <t>Praha 4</t>
  </si>
  <si>
    <t>Praha 6</t>
  </si>
  <si>
    <t>Ďáblice</t>
  </si>
  <si>
    <t>0071642000004</t>
  </si>
  <si>
    <t>0071642000006</t>
  </si>
  <si>
    <t>0071642000027</t>
  </si>
  <si>
    <t>Praha 5</t>
  </si>
  <si>
    <t>Praha 10</t>
  </si>
  <si>
    <t>0071642000005</t>
  </si>
  <si>
    <t>0071642000010</t>
  </si>
  <si>
    <t>Praha 8</t>
  </si>
  <si>
    <t>0071642000008</t>
  </si>
  <si>
    <t>Zbraslav</t>
  </si>
  <si>
    <t>Praha 14</t>
  </si>
  <si>
    <t>Fond solidarity</t>
  </si>
  <si>
    <t>0071642000014</t>
  </si>
  <si>
    <t>0071642000056</t>
  </si>
  <si>
    <t>Dolní Chabry</t>
  </si>
  <si>
    <t>0071642000028</t>
  </si>
  <si>
    <t>Čakovice</t>
  </si>
  <si>
    <t>Libuš</t>
  </si>
  <si>
    <t>Praha 12</t>
  </si>
  <si>
    <t>Kolovraty</t>
  </si>
  <si>
    <t>Praha 21</t>
  </si>
  <si>
    <t>0071642000012</t>
  </si>
  <si>
    <t>0071642000021</t>
  </si>
  <si>
    <t>0071642000026</t>
  </si>
  <si>
    <t>0071642000038</t>
  </si>
  <si>
    <t>0071642000034</t>
  </si>
  <si>
    <t>Primární prevence ve školách a školských zařízeních</t>
  </si>
  <si>
    <t>Grant v oblasti životního prostředí</t>
  </si>
  <si>
    <t>Grant – národnostní menšiny</t>
  </si>
  <si>
    <t>Programu prevence sociálního vyloučení a otevírání hřišť</t>
  </si>
  <si>
    <t>Grant podpory vzdělávání</t>
  </si>
  <si>
    <t>Grant v oblasti sociálních služeb</t>
  </si>
  <si>
    <t>Grant prevence kriminality</t>
  </si>
  <si>
    <t>Grant v oblasti adiktologických služeb</t>
  </si>
  <si>
    <t>Praha 13</t>
  </si>
  <si>
    <t>Praha 20</t>
  </si>
  <si>
    <t>007164200013</t>
  </si>
  <si>
    <t>007164200020</t>
  </si>
  <si>
    <t>007164200038</t>
  </si>
  <si>
    <t>Rekonstrukce služebny Policie ČR Běhounkova 2301</t>
  </si>
  <si>
    <t>Dodání a instalace klimatizace pro služebnu MP HMP Na chvalské tvrzi 857/4</t>
  </si>
  <si>
    <t>Demolice a stavba nového objektu služebny MP Zahrádecká 376/13</t>
  </si>
  <si>
    <t>Celkem neinv. odvody MČ na HMP v rámci FV s HMP za rok 2021</t>
  </si>
  <si>
    <t>Celkem inv. odvody MČ na HMP v rámci FV s HMP za rok 2021</t>
  </si>
  <si>
    <t>90</t>
  </si>
  <si>
    <t>84</t>
  </si>
  <si>
    <t xml:space="preserve">    z rozpočtu vlastního hl. m. Prahy</t>
  </si>
  <si>
    <t>1) Úprava rozpočtu vl. hl. m. Prahy ve vazbě na finanční vypořádání grantů poskytnutých MČ HMP v r. 2021  a letech předchozích</t>
  </si>
  <si>
    <t>Příloha č. 12 k usnesení Zastupitelstva HMP č. 38/64 ze dne 16. 6.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</si>
</sst>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i/>
      <u/>
      <sz val="12"/>
      <color theme="1"/>
      <name val="Times New Roman"/>
      <family val="1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49" fontId="4" fillId="0" borderId="19" xfId="0" applyNumberFormat="1" applyFont="1" applyFill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" fontId="0" fillId="0" borderId="0" xfId="0" applyNumberFormat="1"/>
    <xf numFmtId="49" fontId="6" fillId="0" borderId="0" xfId="0" applyNumberFormat="1" applyFont="1" applyFill="1" applyBorder="1" applyAlignment="1">
      <alignment horizontal="center"/>
    </xf>
    <xf numFmtId="49" fontId="4" fillId="0" borderId="19" xfId="0" applyNumberFormat="1" applyFont="1" applyBorder="1" applyAlignment="1">
      <alignment wrapText="1"/>
    </xf>
    <xf numFmtId="49" fontId="4" fillId="0" borderId="30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6" fillId="3" borderId="7" xfId="0" applyFont="1" applyFill="1" applyBorder="1"/>
    <xf numFmtId="49" fontId="6" fillId="3" borderId="2" xfId="0" applyNumberFormat="1" applyFont="1" applyFill="1" applyBorder="1"/>
    <xf numFmtId="0" fontId="6" fillId="3" borderId="9" xfId="0" applyFont="1" applyFill="1" applyBorder="1" applyAlignment="1">
      <alignment horizontal="center"/>
    </xf>
    <xf numFmtId="49" fontId="6" fillId="3" borderId="9" xfId="0" applyNumberFormat="1" applyFont="1" applyFill="1" applyBorder="1"/>
    <xf numFmtId="49" fontId="6" fillId="3" borderId="2" xfId="0" applyNumberFormat="1" applyFont="1" applyFill="1" applyBorder="1" applyAlignment="1">
      <alignment horizontal="center"/>
    </xf>
    <xf numFmtId="4" fontId="6" fillId="3" borderId="32" xfId="0" applyNumberFormat="1" applyFont="1" applyFill="1" applyBorder="1"/>
    <xf numFmtId="4" fontId="6" fillId="3" borderId="3" xfId="0" applyNumberFormat="1" applyFont="1" applyFill="1" applyBorder="1"/>
    <xf numFmtId="0" fontId="4" fillId="0" borderId="1" xfId="0" applyFont="1" applyBorder="1"/>
    <xf numFmtId="0" fontId="4" fillId="0" borderId="30" xfId="0" applyFont="1" applyBorder="1" applyAlignment="1">
      <alignment horizontal="left"/>
    </xf>
    <xf numFmtId="49" fontId="4" fillId="0" borderId="0" xfId="0" applyNumberFormat="1" applyFont="1" applyAlignment="1">
      <alignment horizontal="center"/>
    </xf>
    <xf numFmtId="49" fontId="4" fillId="0" borderId="33" xfId="0" applyNumberFormat="1" applyFont="1" applyBorder="1" applyAlignment="1">
      <alignment horizontal="center"/>
    </xf>
    <xf numFmtId="4" fontId="4" fillId="0" borderId="4" xfId="0" applyNumberFormat="1" applyFont="1" applyBorder="1"/>
    <xf numFmtId="0" fontId="6" fillId="0" borderId="1" xfId="0" applyFont="1" applyBorder="1"/>
    <xf numFmtId="49" fontId="6" fillId="0" borderId="8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4" fontId="6" fillId="0" borderId="8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5" xfId="0" applyNumberFormat="1" applyFont="1" applyFill="1" applyBorder="1" applyAlignment="1">
      <alignment horizontal="right"/>
    </xf>
    <xf numFmtId="49" fontId="4" fillId="0" borderId="5" xfId="0" applyNumberFormat="1" applyFont="1" applyFill="1" applyBorder="1" applyAlignment="1">
      <alignment horizontal="center"/>
    </xf>
    <xf numFmtId="4" fontId="6" fillId="0" borderId="31" xfId="0" applyNumberFormat="1" applyFont="1" applyFill="1" applyBorder="1" applyAlignment="1">
      <alignment horizontal="right"/>
    </xf>
    <xf numFmtId="0" fontId="6" fillId="0" borderId="0" xfId="0" applyFont="1" applyFill="1" applyBorder="1"/>
    <xf numFmtId="49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4" fontId="6" fillId="0" borderId="0" xfId="0" applyNumberFormat="1" applyFont="1" applyFill="1" applyBorder="1"/>
    <xf numFmtId="0" fontId="0" fillId="0" borderId="0" xfId="0" applyFill="1"/>
    <xf numFmtId="4" fontId="0" fillId="0" borderId="0" xfId="0" applyNumberFormat="1" applyFill="1"/>
    <xf numFmtId="0" fontId="4" fillId="0" borderId="6" xfId="0" applyFont="1" applyFill="1" applyBorder="1" applyAlignment="1">
      <alignment horizontal="left"/>
    </xf>
    <xf numFmtId="4" fontId="4" fillId="0" borderId="35" xfId="0" applyNumberFormat="1" applyFont="1" applyBorder="1"/>
    <xf numFmtId="0" fontId="0" fillId="0" borderId="34" xfId="0" applyBorder="1"/>
    <xf numFmtId="4" fontId="8" fillId="0" borderId="0" xfId="0" applyNumberFormat="1" applyFont="1"/>
    <xf numFmtId="4" fontId="3" fillId="0" borderId="0" xfId="0" applyNumberFormat="1" applyFont="1"/>
    <xf numFmtId="49" fontId="3" fillId="0" borderId="0" xfId="0" applyNumberFormat="1" applyFont="1"/>
    <xf numFmtId="4" fontId="3" fillId="0" borderId="0" xfId="0" applyNumberFormat="1" applyFont="1" applyFill="1"/>
    <xf numFmtId="49" fontId="3" fillId="0" borderId="0" xfId="0" applyNumberFormat="1" applyFont="1" applyFill="1"/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49" fontId="6" fillId="0" borderId="26" xfId="0" applyNumberFormat="1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4"/>
  <sheetViews>
    <sheetView tabSelected="1" zoomScaleNormal="100" workbookViewId="0">
      <selection activeCell="B1" sqref="B1"/>
    </sheetView>
  </sheetViews>
  <sheetFormatPr defaultRowHeight="15" x14ac:dyDescent="0.25"/>
  <cols>
    <col min="1" max="1" width="4" customWidth="1"/>
    <col min="2" max="2" width="19.5703125" customWidth="1"/>
    <col min="3" max="3" width="12.42578125" customWidth="1"/>
    <col min="4" max="4" width="31.85546875" customWidth="1"/>
    <col min="5" max="5" width="7.5703125" style="3" customWidth="1"/>
    <col min="6" max="6" width="7.28515625" style="3" customWidth="1"/>
    <col min="7" max="7" width="6.85546875" style="3" customWidth="1"/>
    <col min="8" max="8" width="6.140625" style="3" customWidth="1"/>
    <col min="9" max="10" width="12.7109375" style="4" customWidth="1"/>
    <col min="12" max="12" width="13.140625" style="45" customWidth="1"/>
    <col min="13" max="13" width="11.42578125" style="46" bestFit="1" customWidth="1"/>
    <col min="14" max="14" width="12.5703125" style="8" bestFit="1" customWidth="1"/>
    <col min="15" max="17" width="9.140625" style="8"/>
  </cols>
  <sheetData>
    <row r="1" spans="2:14" ht="15.75" x14ac:dyDescent="0.25">
      <c r="B1" s="1" t="s">
        <v>80</v>
      </c>
      <c r="C1" s="2"/>
      <c r="D1" s="2"/>
      <c r="I1" s="3"/>
    </row>
    <row r="2" spans="2:14" x14ac:dyDescent="0.25">
      <c r="I2" s="3"/>
    </row>
    <row r="3" spans="2:14" x14ac:dyDescent="0.25">
      <c r="B3" s="5" t="s">
        <v>79</v>
      </c>
      <c r="C3" s="5"/>
      <c r="D3" s="5"/>
      <c r="E3" s="5"/>
      <c r="F3" s="5"/>
      <c r="G3" s="5"/>
      <c r="H3" s="5"/>
      <c r="I3" s="5"/>
      <c r="J3" s="5"/>
    </row>
    <row r="4" spans="2:14" x14ac:dyDescent="0.25">
      <c r="B4" s="5" t="s">
        <v>78</v>
      </c>
      <c r="C4" s="5"/>
      <c r="D4" s="5"/>
      <c r="E4" s="5"/>
      <c r="F4" s="5"/>
      <c r="G4" s="5"/>
      <c r="H4" s="5"/>
      <c r="I4" s="5"/>
      <c r="J4" s="5"/>
    </row>
    <row r="5" spans="2:14" x14ac:dyDescent="0.25">
      <c r="B5" s="5"/>
      <c r="C5" s="5"/>
      <c r="D5" s="5"/>
      <c r="E5" s="5"/>
      <c r="F5" s="5"/>
      <c r="G5" s="5"/>
      <c r="H5" s="5"/>
      <c r="I5" s="5"/>
      <c r="J5" s="5"/>
    </row>
    <row r="6" spans="2:14" ht="15.75" thickBot="1" x14ac:dyDescent="0.3">
      <c r="B6" s="5" t="s">
        <v>17</v>
      </c>
      <c r="C6" s="5"/>
      <c r="D6" s="5"/>
      <c r="E6" s="5"/>
      <c r="F6" s="5"/>
      <c r="G6" s="5"/>
      <c r="H6" s="5"/>
      <c r="I6" s="5"/>
      <c r="J6" s="5"/>
    </row>
    <row r="7" spans="2:14" x14ac:dyDescent="0.25">
      <c r="B7" s="49" t="s">
        <v>0</v>
      </c>
      <c r="C7" s="52" t="s">
        <v>1</v>
      </c>
      <c r="D7" s="58" t="s">
        <v>7</v>
      </c>
      <c r="E7" s="58" t="s">
        <v>3</v>
      </c>
      <c r="F7" s="55" t="s">
        <v>8</v>
      </c>
      <c r="G7" s="65" t="s">
        <v>9</v>
      </c>
      <c r="H7" s="65" t="s">
        <v>4</v>
      </c>
      <c r="I7" s="75" t="s">
        <v>18</v>
      </c>
      <c r="J7" s="62" t="s">
        <v>19</v>
      </c>
    </row>
    <row r="8" spans="2:14" x14ac:dyDescent="0.25">
      <c r="B8" s="50"/>
      <c r="C8" s="53"/>
      <c r="D8" s="59" t="s">
        <v>2</v>
      </c>
      <c r="E8" s="59"/>
      <c r="F8" s="56"/>
      <c r="G8" s="66"/>
      <c r="H8" s="66"/>
      <c r="I8" s="76"/>
      <c r="J8" s="63"/>
    </row>
    <row r="9" spans="2:14" x14ac:dyDescent="0.25">
      <c r="B9" s="50"/>
      <c r="C9" s="53"/>
      <c r="D9" s="59"/>
      <c r="E9" s="59" t="s">
        <v>3</v>
      </c>
      <c r="F9" s="56"/>
      <c r="G9" s="66"/>
      <c r="H9" s="66"/>
      <c r="I9" s="76"/>
      <c r="J9" s="63"/>
    </row>
    <row r="10" spans="2:14" ht="15.75" thickBot="1" x14ac:dyDescent="0.3">
      <c r="B10" s="69"/>
      <c r="C10" s="70"/>
      <c r="D10" s="60"/>
      <c r="E10" s="60"/>
      <c r="F10" s="61"/>
      <c r="G10" s="74"/>
      <c r="H10" s="74"/>
      <c r="I10" s="77"/>
      <c r="J10" s="64"/>
    </row>
    <row r="11" spans="2:14" ht="25.5" thickTop="1" x14ac:dyDescent="0.25">
      <c r="B11" s="41" t="s">
        <v>29</v>
      </c>
      <c r="C11" s="6" t="s">
        <v>32</v>
      </c>
      <c r="D11" s="10" t="s">
        <v>58</v>
      </c>
      <c r="E11" s="11" t="s">
        <v>5</v>
      </c>
      <c r="F11" s="12" t="s">
        <v>6</v>
      </c>
      <c r="G11" s="6" t="s">
        <v>23</v>
      </c>
      <c r="H11" s="7" t="s">
        <v>22</v>
      </c>
      <c r="I11" s="32">
        <f>ROUND(J11,-2)/1000</f>
        <v>65.3</v>
      </c>
      <c r="J11" s="34">
        <v>65300</v>
      </c>
    </row>
    <row r="12" spans="2:14" x14ac:dyDescent="0.25">
      <c r="B12" s="41" t="s">
        <v>29</v>
      </c>
      <c r="C12" s="6" t="s">
        <v>32</v>
      </c>
      <c r="D12" s="10" t="s">
        <v>43</v>
      </c>
      <c r="E12" s="11" t="s">
        <v>5</v>
      </c>
      <c r="F12" s="12" t="s">
        <v>6</v>
      </c>
      <c r="G12" s="6" t="s">
        <v>23</v>
      </c>
      <c r="H12" s="7" t="s">
        <v>22</v>
      </c>
      <c r="I12" s="32">
        <f t="shared" ref="I12:I33" si="0">ROUND(J12,-2)/1000</f>
        <v>66.599999999999994</v>
      </c>
      <c r="J12" s="34">
        <v>66600</v>
      </c>
    </row>
    <row r="13" spans="2:14" ht="24.75" x14ac:dyDescent="0.25">
      <c r="B13" s="41" t="s">
        <v>29</v>
      </c>
      <c r="C13" s="6" t="s">
        <v>32</v>
      </c>
      <c r="D13" s="10" t="s">
        <v>61</v>
      </c>
      <c r="E13" s="11" t="s">
        <v>5</v>
      </c>
      <c r="F13" s="12" t="s">
        <v>6</v>
      </c>
      <c r="G13" s="6" t="s">
        <v>23</v>
      </c>
      <c r="H13" s="7" t="s">
        <v>22</v>
      </c>
      <c r="I13" s="32">
        <f t="shared" si="0"/>
        <v>142</v>
      </c>
      <c r="J13" s="34">
        <v>142042.38</v>
      </c>
      <c r="N13" s="44"/>
    </row>
    <row r="14" spans="2:14" x14ac:dyDescent="0.25">
      <c r="B14" s="41" t="s">
        <v>35</v>
      </c>
      <c r="C14" s="6" t="s">
        <v>37</v>
      </c>
      <c r="D14" s="10" t="s">
        <v>65</v>
      </c>
      <c r="E14" s="11" t="s">
        <v>5</v>
      </c>
      <c r="F14" s="12" t="s">
        <v>6</v>
      </c>
      <c r="G14" s="6" t="s">
        <v>23</v>
      </c>
      <c r="H14" s="7" t="s">
        <v>22</v>
      </c>
      <c r="I14" s="32">
        <f t="shared" si="0"/>
        <v>0</v>
      </c>
      <c r="J14" s="34">
        <v>19</v>
      </c>
    </row>
    <row r="15" spans="2:14" x14ac:dyDescent="0.25">
      <c r="B15" s="41" t="s">
        <v>35</v>
      </c>
      <c r="C15" s="6" t="s">
        <v>37</v>
      </c>
      <c r="D15" s="10" t="s">
        <v>62</v>
      </c>
      <c r="E15" s="11" t="s">
        <v>5</v>
      </c>
      <c r="F15" s="12" t="s">
        <v>6</v>
      </c>
      <c r="G15" s="6" t="s">
        <v>23</v>
      </c>
      <c r="H15" s="7" t="s">
        <v>22</v>
      </c>
      <c r="I15" s="32">
        <f t="shared" si="0"/>
        <v>4.4000000000000004</v>
      </c>
      <c r="J15" s="34">
        <v>4400</v>
      </c>
    </row>
    <row r="16" spans="2:14" ht="24.75" x14ac:dyDescent="0.25">
      <c r="B16" s="41" t="s">
        <v>30</v>
      </c>
      <c r="C16" s="6" t="s">
        <v>33</v>
      </c>
      <c r="D16" s="10" t="s">
        <v>58</v>
      </c>
      <c r="E16" s="11" t="s">
        <v>5</v>
      </c>
      <c r="F16" s="12" t="s">
        <v>6</v>
      </c>
      <c r="G16" s="6" t="s">
        <v>23</v>
      </c>
      <c r="H16" s="7" t="s">
        <v>22</v>
      </c>
      <c r="I16" s="32">
        <f t="shared" si="0"/>
        <v>13.4</v>
      </c>
      <c r="J16" s="34">
        <v>13387</v>
      </c>
    </row>
    <row r="17" spans="2:14" ht="24.75" x14ac:dyDescent="0.25">
      <c r="B17" s="41" t="s">
        <v>30</v>
      </c>
      <c r="C17" s="6" t="s">
        <v>33</v>
      </c>
      <c r="D17" s="10" t="s">
        <v>61</v>
      </c>
      <c r="E17" s="11" t="s">
        <v>5</v>
      </c>
      <c r="F17" s="12" t="s">
        <v>6</v>
      </c>
      <c r="G17" s="6" t="s">
        <v>23</v>
      </c>
      <c r="H17" s="7" t="s">
        <v>22</v>
      </c>
      <c r="I17" s="32">
        <f t="shared" si="0"/>
        <v>151.6</v>
      </c>
      <c r="J17" s="34">
        <v>151620.32</v>
      </c>
      <c r="N17" s="44"/>
    </row>
    <row r="18" spans="2:14" x14ac:dyDescent="0.25">
      <c r="B18" s="41" t="s">
        <v>39</v>
      </c>
      <c r="C18" s="6" t="s">
        <v>40</v>
      </c>
      <c r="D18" s="10" t="s">
        <v>64</v>
      </c>
      <c r="E18" s="11" t="s">
        <v>5</v>
      </c>
      <c r="F18" s="12" t="s">
        <v>6</v>
      </c>
      <c r="G18" s="6" t="s">
        <v>23</v>
      </c>
      <c r="H18" s="7" t="s">
        <v>22</v>
      </c>
      <c r="I18" s="32">
        <f t="shared" si="0"/>
        <v>29</v>
      </c>
      <c r="J18" s="34">
        <v>29000</v>
      </c>
    </row>
    <row r="19" spans="2:14" x14ac:dyDescent="0.25">
      <c r="B19" s="41" t="s">
        <v>39</v>
      </c>
      <c r="C19" s="6" t="s">
        <v>40</v>
      </c>
      <c r="D19" s="10" t="s">
        <v>63</v>
      </c>
      <c r="E19" s="11" t="s">
        <v>5</v>
      </c>
      <c r="F19" s="12" t="s">
        <v>6</v>
      </c>
      <c r="G19" s="6" t="s">
        <v>23</v>
      </c>
      <c r="H19" s="7" t="s">
        <v>22</v>
      </c>
      <c r="I19" s="32">
        <f t="shared" si="0"/>
        <v>167</v>
      </c>
      <c r="J19" s="34">
        <v>167000</v>
      </c>
    </row>
    <row r="20" spans="2:14" x14ac:dyDescent="0.25">
      <c r="B20" s="41" t="s">
        <v>36</v>
      </c>
      <c r="C20" s="6" t="s">
        <v>38</v>
      </c>
      <c r="D20" s="10" t="s">
        <v>65</v>
      </c>
      <c r="E20" s="11" t="s">
        <v>5</v>
      </c>
      <c r="F20" s="12" t="s">
        <v>6</v>
      </c>
      <c r="G20" s="6" t="s">
        <v>23</v>
      </c>
      <c r="H20" s="7" t="s">
        <v>22</v>
      </c>
      <c r="I20" s="32">
        <f t="shared" si="0"/>
        <v>15</v>
      </c>
      <c r="J20" s="34">
        <v>15000</v>
      </c>
    </row>
    <row r="21" spans="2:14" x14ac:dyDescent="0.25">
      <c r="B21" s="41" t="s">
        <v>36</v>
      </c>
      <c r="C21" s="6" t="s">
        <v>38</v>
      </c>
      <c r="D21" s="10" t="s">
        <v>59</v>
      </c>
      <c r="E21" s="11" t="s">
        <v>5</v>
      </c>
      <c r="F21" s="12" t="s">
        <v>6</v>
      </c>
      <c r="G21" s="6" t="s">
        <v>23</v>
      </c>
      <c r="H21" s="7" t="s">
        <v>22</v>
      </c>
      <c r="I21" s="32">
        <f t="shared" si="0"/>
        <v>3.5</v>
      </c>
      <c r="J21" s="34">
        <v>3535</v>
      </c>
    </row>
    <row r="22" spans="2:14" ht="24.75" x14ac:dyDescent="0.25">
      <c r="B22" s="41" t="s">
        <v>50</v>
      </c>
      <c r="C22" s="6" t="s">
        <v>53</v>
      </c>
      <c r="D22" s="10" t="s">
        <v>61</v>
      </c>
      <c r="E22" s="11" t="s">
        <v>5</v>
      </c>
      <c r="F22" s="12" t="s">
        <v>6</v>
      </c>
      <c r="G22" s="6" t="s">
        <v>23</v>
      </c>
      <c r="H22" s="7" t="s">
        <v>22</v>
      </c>
      <c r="I22" s="32">
        <f t="shared" si="0"/>
        <v>21</v>
      </c>
      <c r="J22" s="34">
        <v>20990</v>
      </c>
      <c r="N22" s="44"/>
    </row>
    <row r="23" spans="2:14" x14ac:dyDescent="0.25">
      <c r="B23" s="41" t="s">
        <v>42</v>
      </c>
      <c r="C23" s="6" t="s">
        <v>44</v>
      </c>
      <c r="D23" s="10" t="s">
        <v>43</v>
      </c>
      <c r="E23" s="11" t="s">
        <v>5</v>
      </c>
      <c r="F23" s="12" t="s">
        <v>6</v>
      </c>
      <c r="G23" s="6" t="s">
        <v>23</v>
      </c>
      <c r="H23" s="7" t="s">
        <v>22</v>
      </c>
      <c r="I23" s="32">
        <f t="shared" si="0"/>
        <v>28</v>
      </c>
      <c r="J23" s="34">
        <v>27963</v>
      </c>
    </row>
    <row r="24" spans="2:14" ht="24.75" x14ac:dyDescent="0.25">
      <c r="B24" s="41" t="s">
        <v>42</v>
      </c>
      <c r="C24" s="6" t="s">
        <v>44</v>
      </c>
      <c r="D24" s="10" t="s">
        <v>61</v>
      </c>
      <c r="E24" s="11" t="s">
        <v>5</v>
      </c>
      <c r="F24" s="12" t="s">
        <v>6</v>
      </c>
      <c r="G24" s="6" t="s">
        <v>23</v>
      </c>
      <c r="H24" s="7" t="s">
        <v>22</v>
      </c>
      <c r="I24" s="32">
        <f t="shared" si="0"/>
        <v>5.5</v>
      </c>
      <c r="J24" s="34">
        <v>5500</v>
      </c>
      <c r="N24" s="44"/>
    </row>
    <row r="25" spans="2:14" x14ac:dyDescent="0.25">
      <c r="B25" s="41" t="s">
        <v>42</v>
      </c>
      <c r="C25" s="6" t="s">
        <v>44</v>
      </c>
      <c r="D25" s="10" t="s">
        <v>60</v>
      </c>
      <c r="E25" s="11" t="s">
        <v>5</v>
      </c>
      <c r="F25" s="12" t="s">
        <v>6</v>
      </c>
      <c r="G25" s="6" t="s">
        <v>23</v>
      </c>
      <c r="H25" s="7" t="s">
        <v>22</v>
      </c>
      <c r="I25" s="32">
        <f t="shared" si="0"/>
        <v>29</v>
      </c>
      <c r="J25" s="34">
        <v>29000</v>
      </c>
    </row>
    <row r="26" spans="2:14" ht="24.75" x14ac:dyDescent="0.25">
      <c r="B26" s="41" t="s">
        <v>52</v>
      </c>
      <c r="C26" s="6" t="s">
        <v>54</v>
      </c>
      <c r="D26" s="10" t="s">
        <v>61</v>
      </c>
      <c r="E26" s="11" t="s">
        <v>5</v>
      </c>
      <c r="F26" s="12" t="s">
        <v>6</v>
      </c>
      <c r="G26" s="6" t="s">
        <v>23</v>
      </c>
      <c r="H26" s="7" t="s">
        <v>22</v>
      </c>
      <c r="I26" s="32">
        <f t="shared" si="0"/>
        <v>4.8</v>
      </c>
      <c r="J26" s="34">
        <v>4750</v>
      </c>
      <c r="N26" s="44"/>
    </row>
    <row r="27" spans="2:14" ht="24.75" x14ac:dyDescent="0.25">
      <c r="B27" s="41" t="s">
        <v>48</v>
      </c>
      <c r="C27" s="6" t="s">
        <v>55</v>
      </c>
      <c r="D27" s="10" t="s">
        <v>61</v>
      </c>
      <c r="E27" s="11" t="s">
        <v>5</v>
      </c>
      <c r="F27" s="12" t="s">
        <v>6</v>
      </c>
      <c r="G27" s="6" t="s">
        <v>23</v>
      </c>
      <c r="H27" s="7" t="s">
        <v>22</v>
      </c>
      <c r="I27" s="32">
        <f t="shared" si="0"/>
        <v>23.8</v>
      </c>
      <c r="J27" s="34">
        <v>23781</v>
      </c>
      <c r="N27" s="44"/>
    </row>
    <row r="28" spans="2:14" ht="24.75" x14ac:dyDescent="0.25">
      <c r="B28" s="41" t="s">
        <v>31</v>
      </c>
      <c r="C28" s="6" t="s">
        <v>34</v>
      </c>
      <c r="D28" s="10" t="s">
        <v>58</v>
      </c>
      <c r="E28" s="11" t="s">
        <v>5</v>
      </c>
      <c r="F28" s="12" t="s">
        <v>6</v>
      </c>
      <c r="G28" s="6" t="s">
        <v>23</v>
      </c>
      <c r="H28" s="7" t="s">
        <v>22</v>
      </c>
      <c r="I28" s="32">
        <f t="shared" si="0"/>
        <v>32.9</v>
      </c>
      <c r="J28" s="34">
        <v>32900</v>
      </c>
    </row>
    <row r="29" spans="2:14" x14ac:dyDescent="0.25">
      <c r="B29" s="41" t="s">
        <v>46</v>
      </c>
      <c r="C29" s="6" t="s">
        <v>47</v>
      </c>
      <c r="D29" s="10" t="s">
        <v>62</v>
      </c>
      <c r="E29" s="11" t="s">
        <v>5</v>
      </c>
      <c r="F29" s="12" t="s">
        <v>6</v>
      </c>
      <c r="G29" s="6" t="s">
        <v>23</v>
      </c>
      <c r="H29" s="7" t="s">
        <v>22</v>
      </c>
      <c r="I29" s="32">
        <f t="shared" si="0"/>
        <v>40</v>
      </c>
      <c r="J29" s="34">
        <v>40000</v>
      </c>
    </row>
    <row r="30" spans="2:14" ht="24.75" x14ac:dyDescent="0.25">
      <c r="B30" s="41" t="s">
        <v>51</v>
      </c>
      <c r="C30" s="6" t="s">
        <v>57</v>
      </c>
      <c r="D30" s="10" t="s">
        <v>61</v>
      </c>
      <c r="E30" s="11" t="s">
        <v>5</v>
      </c>
      <c r="F30" s="12" t="s">
        <v>6</v>
      </c>
      <c r="G30" s="6" t="s">
        <v>23</v>
      </c>
      <c r="H30" s="7" t="s">
        <v>22</v>
      </c>
      <c r="I30" s="32">
        <f t="shared" si="0"/>
        <v>23</v>
      </c>
      <c r="J30" s="34">
        <v>22950</v>
      </c>
      <c r="N30" s="44"/>
    </row>
    <row r="31" spans="2:14" ht="24.75" x14ac:dyDescent="0.25">
      <c r="B31" s="41" t="s">
        <v>49</v>
      </c>
      <c r="C31" s="6" t="s">
        <v>56</v>
      </c>
      <c r="D31" s="10" t="s">
        <v>61</v>
      </c>
      <c r="E31" s="11" t="s">
        <v>5</v>
      </c>
      <c r="F31" s="12" t="s">
        <v>6</v>
      </c>
      <c r="G31" s="6" t="s">
        <v>23</v>
      </c>
      <c r="H31" s="7" t="s">
        <v>22</v>
      </c>
      <c r="I31" s="32">
        <f t="shared" si="0"/>
        <v>90.5</v>
      </c>
      <c r="J31" s="34">
        <v>90453.5</v>
      </c>
      <c r="N31" s="44"/>
    </row>
    <row r="32" spans="2:14" x14ac:dyDescent="0.25">
      <c r="B32" s="41" t="s">
        <v>41</v>
      </c>
      <c r="C32" s="6" t="s">
        <v>45</v>
      </c>
      <c r="D32" s="10" t="s">
        <v>43</v>
      </c>
      <c r="E32" s="11" t="s">
        <v>5</v>
      </c>
      <c r="F32" s="12" t="s">
        <v>6</v>
      </c>
      <c r="G32" s="6" t="s">
        <v>23</v>
      </c>
      <c r="H32" s="7" t="s">
        <v>22</v>
      </c>
      <c r="I32" s="32">
        <v>6.3</v>
      </c>
      <c r="J32" s="34">
        <v>6350</v>
      </c>
    </row>
    <row r="33" spans="2:17" ht="25.5" thickBot="1" x14ac:dyDescent="0.3">
      <c r="B33" s="41" t="s">
        <v>41</v>
      </c>
      <c r="C33" s="6" t="s">
        <v>45</v>
      </c>
      <c r="D33" s="10" t="s">
        <v>61</v>
      </c>
      <c r="E33" s="11" t="s">
        <v>5</v>
      </c>
      <c r="F33" s="12" t="s">
        <v>6</v>
      </c>
      <c r="G33" s="6" t="s">
        <v>23</v>
      </c>
      <c r="H33" s="7" t="s">
        <v>22</v>
      </c>
      <c r="I33" s="32">
        <f t="shared" si="0"/>
        <v>52.6</v>
      </c>
      <c r="J33" s="34">
        <v>52608.93</v>
      </c>
      <c r="N33" s="44"/>
    </row>
    <row r="34" spans="2:17" ht="15.75" thickBot="1" x14ac:dyDescent="0.3">
      <c r="B34" s="14" t="s">
        <v>74</v>
      </c>
      <c r="C34" s="15"/>
      <c r="D34" s="16"/>
      <c r="E34" s="17"/>
      <c r="F34" s="18"/>
      <c r="G34" s="18"/>
      <c r="H34" s="18"/>
      <c r="I34" s="19">
        <f>SUBTOTAL(9,I11:I33)</f>
        <v>1015.1999999999998</v>
      </c>
      <c r="J34" s="19">
        <f>SUBTOTAL(9,J11:J33)</f>
        <v>1015150.13</v>
      </c>
      <c r="K34" s="43"/>
    </row>
    <row r="35" spans="2:17" s="39" customFormat="1" x14ac:dyDescent="0.25">
      <c r="B35" s="35"/>
      <c r="C35" s="36"/>
      <c r="D35" s="37"/>
      <c r="E35" s="36"/>
      <c r="F35" s="9"/>
      <c r="G35" s="9"/>
      <c r="H35" s="9"/>
      <c r="I35" s="38"/>
      <c r="J35" s="38"/>
      <c r="L35" s="47"/>
      <c r="M35" s="48"/>
      <c r="N35" s="40"/>
      <c r="O35" s="40"/>
      <c r="P35" s="40"/>
      <c r="Q35" s="40"/>
    </row>
    <row r="36" spans="2:17" ht="15.75" thickBot="1" x14ac:dyDescent="0.3">
      <c r="B36" s="5" t="s">
        <v>24</v>
      </c>
      <c r="C36" s="5"/>
      <c r="D36" s="5"/>
      <c r="E36" s="5"/>
      <c r="F36" s="5"/>
      <c r="G36" s="5"/>
      <c r="H36" s="5"/>
      <c r="I36" s="5"/>
      <c r="J36" s="5"/>
    </row>
    <row r="37" spans="2:17" x14ac:dyDescent="0.25">
      <c r="B37" s="49" t="s">
        <v>0</v>
      </c>
      <c r="C37" s="52" t="s">
        <v>1</v>
      </c>
      <c r="D37" s="58" t="s">
        <v>7</v>
      </c>
      <c r="E37" s="58" t="s">
        <v>3</v>
      </c>
      <c r="F37" s="55" t="s">
        <v>8</v>
      </c>
      <c r="G37" s="65" t="s">
        <v>9</v>
      </c>
      <c r="H37" s="65" t="s">
        <v>4</v>
      </c>
      <c r="I37" s="75" t="s">
        <v>18</v>
      </c>
      <c r="J37" s="62" t="s">
        <v>19</v>
      </c>
    </row>
    <row r="38" spans="2:17" x14ac:dyDescent="0.25">
      <c r="B38" s="50"/>
      <c r="C38" s="53"/>
      <c r="D38" s="59" t="s">
        <v>2</v>
      </c>
      <c r="E38" s="59"/>
      <c r="F38" s="56"/>
      <c r="G38" s="66"/>
      <c r="H38" s="66"/>
      <c r="I38" s="76"/>
      <c r="J38" s="63"/>
    </row>
    <row r="39" spans="2:17" x14ac:dyDescent="0.25">
      <c r="B39" s="50"/>
      <c r="C39" s="53"/>
      <c r="D39" s="59"/>
      <c r="E39" s="59" t="s">
        <v>3</v>
      </c>
      <c r="F39" s="56"/>
      <c r="G39" s="66"/>
      <c r="H39" s="66"/>
      <c r="I39" s="76"/>
      <c r="J39" s="63"/>
    </row>
    <row r="40" spans="2:17" ht="15.75" thickBot="1" x14ac:dyDescent="0.3">
      <c r="B40" s="69"/>
      <c r="C40" s="70"/>
      <c r="D40" s="60"/>
      <c r="E40" s="60"/>
      <c r="F40" s="61"/>
      <c r="G40" s="74"/>
      <c r="H40" s="74"/>
      <c r="I40" s="77"/>
      <c r="J40" s="64"/>
    </row>
    <row r="41" spans="2:17" ht="25.5" thickTop="1" x14ac:dyDescent="0.25">
      <c r="B41" s="41" t="s">
        <v>66</v>
      </c>
      <c r="C41" s="6" t="s">
        <v>68</v>
      </c>
      <c r="D41" s="10" t="s">
        <v>71</v>
      </c>
      <c r="E41" s="11" t="s">
        <v>5</v>
      </c>
      <c r="F41" s="12" t="s">
        <v>25</v>
      </c>
      <c r="G41" s="33" t="s">
        <v>76</v>
      </c>
      <c r="H41" s="7" t="s">
        <v>22</v>
      </c>
      <c r="I41" s="32">
        <f>ROUND(J41,-2)/1000</f>
        <v>0</v>
      </c>
      <c r="J41" s="34">
        <v>1</v>
      </c>
    </row>
    <row r="42" spans="2:17" ht="36.75" x14ac:dyDescent="0.25">
      <c r="B42" s="41" t="s">
        <v>67</v>
      </c>
      <c r="C42" s="6" t="s">
        <v>69</v>
      </c>
      <c r="D42" s="10" t="s">
        <v>72</v>
      </c>
      <c r="E42" s="11" t="s">
        <v>5</v>
      </c>
      <c r="F42" s="12" t="s">
        <v>25</v>
      </c>
      <c r="G42" s="33" t="s">
        <v>77</v>
      </c>
      <c r="H42" s="7" t="s">
        <v>22</v>
      </c>
      <c r="I42" s="32">
        <f t="shared" ref="I42:I43" si="1">ROUND(J42,-2)/1000</f>
        <v>0.2</v>
      </c>
      <c r="J42" s="34">
        <v>194.24</v>
      </c>
    </row>
    <row r="43" spans="2:17" ht="25.5" thickBot="1" x14ac:dyDescent="0.3">
      <c r="B43" s="41" t="s">
        <v>49</v>
      </c>
      <c r="C43" s="6" t="s">
        <v>70</v>
      </c>
      <c r="D43" s="10" t="s">
        <v>73</v>
      </c>
      <c r="E43" s="11" t="s">
        <v>5</v>
      </c>
      <c r="F43" s="12" t="s">
        <v>25</v>
      </c>
      <c r="G43" s="33" t="s">
        <v>77</v>
      </c>
      <c r="H43" s="7" t="s">
        <v>22</v>
      </c>
      <c r="I43" s="32">
        <f t="shared" si="1"/>
        <v>1072.5999999999999</v>
      </c>
      <c r="J43" s="34">
        <v>1072626.6399999999</v>
      </c>
    </row>
    <row r="44" spans="2:17" ht="15.75" thickBot="1" x14ac:dyDescent="0.3">
      <c r="B44" s="14" t="s">
        <v>75</v>
      </c>
      <c r="C44" s="15"/>
      <c r="D44" s="16"/>
      <c r="E44" s="17"/>
      <c r="F44" s="18"/>
      <c r="G44" s="18"/>
      <c r="H44" s="18"/>
      <c r="I44" s="19">
        <f>SUBTOTAL(9,I41:I43)</f>
        <v>1072.8</v>
      </c>
      <c r="J44" s="20">
        <f>SUBTOTAL(9,J41:J43)</f>
        <v>1072821.8799999999</v>
      </c>
    </row>
    <row r="45" spans="2:17" s="39" customFormat="1" x14ac:dyDescent="0.25">
      <c r="B45" s="35"/>
      <c r="C45" s="36"/>
      <c r="D45" s="37"/>
      <c r="E45" s="36"/>
      <c r="F45" s="9"/>
      <c r="G45" s="9"/>
      <c r="H45" s="9"/>
      <c r="I45" s="38"/>
      <c r="J45" s="38"/>
      <c r="L45" s="47"/>
      <c r="M45" s="48"/>
      <c r="N45" s="40"/>
      <c r="O45" s="40"/>
      <c r="P45" s="40"/>
      <c r="Q45" s="40"/>
    </row>
    <row r="46" spans="2:17" ht="15.75" thickBot="1" x14ac:dyDescent="0.3">
      <c r="B46" s="5" t="s">
        <v>26</v>
      </c>
      <c r="C46" s="5"/>
      <c r="D46" s="5"/>
      <c r="E46" s="5"/>
      <c r="F46" s="5"/>
      <c r="G46" s="5"/>
      <c r="H46" s="5"/>
      <c r="I46" s="5"/>
      <c r="J46" s="5"/>
    </row>
    <row r="47" spans="2:17" ht="15.75" thickBot="1" x14ac:dyDescent="0.3">
      <c r="B47" s="71" t="s">
        <v>20</v>
      </c>
      <c r="C47" s="72"/>
      <c r="D47" s="72"/>
      <c r="E47" s="72"/>
      <c r="F47" s="72"/>
      <c r="G47" s="72"/>
      <c r="H47" s="72"/>
      <c r="I47" s="72"/>
      <c r="J47" s="73"/>
    </row>
    <row r="48" spans="2:17" x14ac:dyDescent="0.25">
      <c r="B48" s="49" t="s">
        <v>11</v>
      </c>
      <c r="C48" s="52" t="s">
        <v>1</v>
      </c>
      <c r="D48" s="52" t="s">
        <v>7</v>
      </c>
      <c r="E48" s="52" t="s">
        <v>3</v>
      </c>
      <c r="F48" s="55" t="s">
        <v>8</v>
      </c>
      <c r="G48" s="65" t="s">
        <v>9</v>
      </c>
      <c r="H48" s="65" t="s">
        <v>4</v>
      </c>
      <c r="I48" s="65" t="s">
        <v>21</v>
      </c>
      <c r="J48" s="62" t="s">
        <v>10</v>
      </c>
    </row>
    <row r="49" spans="2:11" x14ac:dyDescent="0.25">
      <c r="B49" s="50"/>
      <c r="C49" s="53"/>
      <c r="D49" s="53" t="s">
        <v>2</v>
      </c>
      <c r="E49" s="53"/>
      <c r="F49" s="56"/>
      <c r="G49" s="66"/>
      <c r="H49" s="66"/>
      <c r="I49" s="66"/>
      <c r="J49" s="63"/>
    </row>
    <row r="50" spans="2:11" x14ac:dyDescent="0.25">
      <c r="B50" s="50"/>
      <c r="C50" s="53"/>
      <c r="D50" s="53"/>
      <c r="E50" s="53" t="s">
        <v>3</v>
      </c>
      <c r="F50" s="56"/>
      <c r="G50" s="66"/>
      <c r="H50" s="66"/>
      <c r="I50" s="66"/>
      <c r="J50" s="63"/>
    </row>
    <row r="51" spans="2:11" ht="15.75" thickBot="1" x14ac:dyDescent="0.3">
      <c r="B51" s="51"/>
      <c r="C51" s="54"/>
      <c r="D51" s="54"/>
      <c r="E51" s="54"/>
      <c r="F51" s="57"/>
      <c r="G51" s="67"/>
      <c r="H51" s="67"/>
      <c r="I51" s="67"/>
      <c r="J51" s="68"/>
    </row>
    <row r="52" spans="2:11" ht="15.75" thickBot="1" x14ac:dyDescent="0.3">
      <c r="B52" s="21" t="s">
        <v>12</v>
      </c>
      <c r="C52" s="11" t="s">
        <v>27</v>
      </c>
      <c r="D52" s="22" t="s">
        <v>16</v>
      </c>
      <c r="E52" s="23" t="s">
        <v>14</v>
      </c>
      <c r="F52" s="13" t="s">
        <v>13</v>
      </c>
      <c r="G52" s="24" t="s">
        <v>28</v>
      </c>
      <c r="H52" s="13" t="s">
        <v>22</v>
      </c>
      <c r="I52" s="25">
        <f>I34+I44</f>
        <v>2088</v>
      </c>
      <c r="J52" s="42">
        <f>J34+J44</f>
        <v>2087972.0099999998</v>
      </c>
      <c r="K52" s="43"/>
    </row>
    <row r="53" spans="2:11" ht="15.75" thickBot="1" x14ac:dyDescent="0.3">
      <c r="B53" s="26"/>
      <c r="C53" s="27"/>
      <c r="D53" s="28" t="s">
        <v>15</v>
      </c>
      <c r="E53" s="29"/>
      <c r="F53" s="29"/>
      <c r="G53" s="27"/>
      <c r="H53" s="29"/>
      <c r="I53" s="30">
        <f>SUM(I52:I52)</f>
        <v>2088</v>
      </c>
      <c r="J53" s="31">
        <f>SUM(J52:J52)</f>
        <v>2087972.0099999998</v>
      </c>
    </row>
    <row r="54" spans="2:11" x14ac:dyDescent="0.25">
      <c r="B54" s="3"/>
      <c r="C54" s="3"/>
      <c r="D54" s="3"/>
      <c r="I54" s="3"/>
      <c r="J54" s="3"/>
    </row>
  </sheetData>
  <mergeCells count="28">
    <mergeCell ref="B7:B10"/>
    <mergeCell ref="C7:C10"/>
    <mergeCell ref="D7:D10"/>
    <mergeCell ref="B47:J47"/>
    <mergeCell ref="E7:E10"/>
    <mergeCell ref="F7:F10"/>
    <mergeCell ref="G7:G10"/>
    <mergeCell ref="H7:H10"/>
    <mergeCell ref="I7:I10"/>
    <mergeCell ref="G37:G40"/>
    <mergeCell ref="H37:H40"/>
    <mergeCell ref="I37:I40"/>
    <mergeCell ref="J37:J40"/>
    <mergeCell ref="B37:B40"/>
    <mergeCell ref="C37:C40"/>
    <mergeCell ref="D37:D40"/>
    <mergeCell ref="E37:E40"/>
    <mergeCell ref="F37:F40"/>
    <mergeCell ref="J7:J10"/>
    <mergeCell ref="G48:G51"/>
    <mergeCell ref="H48:H51"/>
    <mergeCell ref="I48:I51"/>
    <mergeCell ref="J48:J51"/>
    <mergeCell ref="B48:B51"/>
    <mergeCell ref="C48:C51"/>
    <mergeCell ref="D48:D51"/>
    <mergeCell ref="E48:E51"/>
    <mergeCell ref="F48:F51"/>
  </mergeCells>
  <phoneticPr fontId="7" type="noConversion"/>
  <pageMargins left="0.7" right="0.7" top="0.78740157499999996" bottom="0.78740157499999996" header="0.3" footer="0.3"/>
  <pageSetup paperSize="9" scale="68" orientation="portrait" horizontalDpi="4294967295" verticalDpi="4294967295" r:id="rId1"/>
  <ignoredErrors>
    <ignoredError sqref="E41:G41 E52:G52 H41 C52 H52 H11 E11:G11 C12:H33 C11:D11 C41:C43 E43:G43 E42:G42 H42 H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Fialová Yvona (MHMP, ROZ)</dc:creator>
  <cp:lastModifiedBy>Černoch Michail (MHMP, OVO)</cp:lastModifiedBy>
  <cp:lastPrinted>2022-04-07T11:49:24Z</cp:lastPrinted>
  <dcterms:created xsi:type="dcterms:W3CDTF">2020-03-12T08:47:16Z</dcterms:created>
  <dcterms:modified xsi:type="dcterms:W3CDTF">2022-06-17T03:51:14Z</dcterms:modified>
</cp:coreProperties>
</file>