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NR\m000xm42627\Documents\Rozpočet 2019\VLASTNÍ HMP\ZHMP\ZHMP schválené usn\"/>
    </mc:Choice>
  </mc:AlternateContent>
  <bookViews>
    <workbookView xWindow="360" yWindow="300" windowWidth="14940" windowHeight="8565"/>
  </bookViews>
  <sheets>
    <sheet name="sumář PO MČ" sheetId="10" r:id="rId1"/>
    <sheet name="MŠ " sheetId="20" r:id="rId2"/>
    <sheet name="ZŠ" sheetId="17" r:id="rId3"/>
    <sheet name="ŠJ" sheetId="18" r:id="rId4"/>
    <sheet name="ZUŠ MČ" sheetId="19" r:id="rId5"/>
    <sheet name="DDM MČ " sheetId="15" r:id="rId6"/>
  </sheets>
  <definedNames>
    <definedName name="_xlnm.Print_Titles" localSheetId="1">'MŠ '!$A:$A,'MŠ '!$3:$4</definedName>
    <definedName name="_xlnm.Print_Titles" localSheetId="2">ZŠ!$A:$A,ZŠ!$2:$4</definedName>
  </definedNames>
  <calcPr calcId="152511"/>
</workbook>
</file>

<file path=xl/calcChain.xml><?xml version="1.0" encoding="utf-8"?>
<calcChain xmlns="http://schemas.openxmlformats.org/spreadsheetml/2006/main">
  <c r="H264" i="20" l="1"/>
  <c r="H288" i="20" l="1"/>
  <c r="H266" i="20" l="1"/>
  <c r="H262" i="20"/>
  <c r="H254" i="20"/>
  <c r="H255" i="20"/>
  <c r="H256" i="20"/>
  <c r="H257" i="20"/>
  <c r="H258" i="20"/>
  <c r="H259" i="20"/>
  <c r="H260" i="20"/>
  <c r="H210" i="20"/>
  <c r="H209" i="20"/>
  <c r="H208" i="20"/>
  <c r="H196" i="20"/>
  <c r="H197" i="20"/>
  <c r="H198" i="20"/>
  <c r="H199" i="20"/>
  <c r="H200" i="20"/>
  <c r="H201" i="20"/>
  <c r="H202" i="20"/>
  <c r="H203" i="20"/>
  <c r="H204" i="20"/>
  <c r="H205" i="20"/>
  <c r="H190" i="20"/>
  <c r="H188" i="20"/>
  <c r="H173" i="20"/>
  <c r="H174" i="20"/>
  <c r="H175" i="20"/>
  <c r="H176" i="20"/>
  <c r="H177" i="20"/>
  <c r="H178" i="20"/>
  <c r="H179" i="20"/>
  <c r="H180" i="20"/>
  <c r="H181" i="20"/>
  <c r="H182" i="20"/>
  <c r="H183" i="20"/>
  <c r="H184" i="20"/>
  <c r="H185" i="20"/>
  <c r="H186" i="20"/>
  <c r="H32" i="20"/>
  <c r="H33" i="20"/>
  <c r="H292" i="20"/>
  <c r="H291" i="20"/>
  <c r="H290" i="20"/>
  <c r="H287" i="20"/>
  <c r="H284" i="20"/>
  <c r="H283" i="20"/>
  <c r="H282" i="20"/>
  <c r="H281" i="20"/>
  <c r="H278" i="20"/>
  <c r="H276" i="20"/>
  <c r="H275" i="20"/>
  <c r="H273" i="20"/>
  <c r="H271" i="20"/>
  <c r="H269" i="20"/>
  <c r="H250" i="20"/>
  <c r="H245" i="20"/>
  <c r="H246" i="20"/>
  <c r="H248" i="20"/>
  <c r="H247" i="20"/>
  <c r="H244" i="20"/>
  <c r="H243" i="20"/>
  <c r="H242" i="20"/>
  <c r="H241" i="20"/>
  <c r="H240" i="20"/>
  <c r="H239" i="20"/>
  <c r="H236" i="20"/>
  <c r="H234" i="20"/>
  <c r="H233" i="20"/>
  <c r="H232" i="20"/>
  <c r="H231" i="20"/>
  <c r="H230" i="20"/>
  <c r="H229" i="20"/>
  <c r="H228" i="20"/>
  <c r="H227" i="20"/>
  <c r="H226" i="20"/>
  <c r="H225" i="20"/>
  <c r="H224" i="20"/>
  <c r="H223" i="20"/>
  <c r="H222" i="20"/>
  <c r="H221" i="20"/>
  <c r="H220" i="20"/>
  <c r="H219" i="20"/>
  <c r="H218" i="20"/>
  <c r="H217" i="20"/>
  <c r="H216" i="20"/>
  <c r="H215" i="20"/>
  <c r="H214" i="20"/>
  <c r="H213" i="20"/>
  <c r="H147" i="20"/>
  <c r="H146" i="20"/>
  <c r="H145" i="20"/>
  <c r="H144" i="20"/>
  <c r="H143" i="20"/>
  <c r="H142" i="20"/>
  <c r="H141" i="20"/>
  <c r="H140" i="20"/>
  <c r="H139" i="20"/>
  <c r="H136" i="20"/>
  <c r="H135" i="20"/>
  <c r="H134" i="20"/>
  <c r="H132" i="20"/>
  <c r="H130" i="20"/>
  <c r="H129" i="20"/>
  <c r="H128" i="20"/>
  <c r="H127" i="20"/>
  <c r="H126" i="20"/>
  <c r="H125" i="20"/>
  <c r="H124" i="20"/>
  <c r="H123" i="20"/>
  <c r="H122" i="20"/>
  <c r="H121" i="20"/>
  <c r="H120" i="20"/>
  <c r="H119" i="20"/>
  <c r="H118" i="20"/>
  <c r="H117" i="20"/>
  <c r="H116" i="20"/>
  <c r="H115" i="20"/>
  <c r="H114" i="20"/>
  <c r="H113" i="20"/>
  <c r="H110" i="20"/>
  <c r="H108" i="20"/>
  <c r="H107" i="20"/>
  <c r="H105" i="20"/>
  <c r="H104" i="20"/>
  <c r="H101" i="20"/>
  <c r="H100" i="20"/>
  <c r="H98" i="20"/>
  <c r="H96" i="20"/>
  <c r="H95" i="20"/>
  <c r="H94" i="20"/>
  <c r="H93" i="20"/>
  <c r="H92" i="20"/>
  <c r="H91" i="20"/>
  <c r="H90" i="20"/>
  <c r="H89" i="20"/>
  <c r="H88" i="20"/>
  <c r="H87" i="20"/>
  <c r="H86" i="20"/>
  <c r="H85" i="20"/>
  <c r="H84" i="20"/>
  <c r="H83" i="20"/>
  <c r="H82" i="20"/>
  <c r="H81" i="20"/>
  <c r="H80" i="20"/>
  <c r="H79" i="20"/>
  <c r="H78" i="20"/>
  <c r="H75" i="20"/>
  <c r="H74" i="20"/>
  <c r="H73" i="20"/>
  <c r="H72" i="20"/>
  <c r="H71" i="20"/>
  <c r="H70" i="20"/>
  <c r="H69" i="20"/>
  <c r="H68" i="20"/>
  <c r="H67" i="20"/>
  <c r="H66" i="20"/>
  <c r="H65" i="20"/>
  <c r="H64" i="20"/>
  <c r="H63" i="20"/>
  <c r="H13" i="20"/>
  <c r="H12" i="20"/>
  <c r="H11" i="20"/>
  <c r="H10" i="20"/>
  <c r="H9" i="20"/>
  <c r="H8" i="20"/>
  <c r="H7" i="20"/>
  <c r="I320" i="20" l="1"/>
  <c r="G320" i="20"/>
  <c r="F320" i="20"/>
  <c r="E320" i="20"/>
  <c r="D320" i="20"/>
  <c r="H319" i="20"/>
  <c r="H317" i="20"/>
  <c r="H316" i="20"/>
  <c r="H315" i="20"/>
  <c r="I313" i="20"/>
  <c r="G313" i="20"/>
  <c r="F313" i="20"/>
  <c r="E313" i="20"/>
  <c r="D313" i="20"/>
  <c r="H312" i="20"/>
  <c r="H310" i="20"/>
  <c r="H308" i="20"/>
  <c r="H307" i="20"/>
  <c r="H306" i="20"/>
  <c r="H305" i="20"/>
  <c r="H253" i="20"/>
  <c r="H207" i="20"/>
  <c r="H195" i="20"/>
  <c r="H192" i="20"/>
  <c r="H172" i="20"/>
  <c r="H169" i="20"/>
  <c r="H168" i="20"/>
  <c r="H167" i="20"/>
  <c r="H166" i="20"/>
  <c r="H165" i="20"/>
  <c r="H164" i="20"/>
  <c r="H163" i="20"/>
  <c r="H162" i="20"/>
  <c r="H161" i="20"/>
  <c r="H160" i="20"/>
  <c r="H159" i="20"/>
  <c r="H158" i="20"/>
  <c r="H157" i="20"/>
  <c r="H156" i="20"/>
  <c r="H155" i="20"/>
  <c r="H154" i="20"/>
  <c r="H153" i="20"/>
  <c r="H152" i="20"/>
  <c r="H151" i="20"/>
  <c r="H150" i="20"/>
  <c r="H60" i="20"/>
  <c r="H58" i="20"/>
  <c r="H57" i="20"/>
  <c r="H56" i="20"/>
  <c r="H55" i="20"/>
  <c r="H54" i="20"/>
  <c r="H53" i="20"/>
  <c r="H52" i="20"/>
  <c r="H51" i="20"/>
  <c r="H50" i="20"/>
  <c r="H49" i="20"/>
  <c r="H48" i="20"/>
  <c r="H47" i="20"/>
  <c r="H46" i="20"/>
  <c r="H45" i="20"/>
  <c r="H44" i="20"/>
  <c r="H43" i="20"/>
  <c r="H42" i="20"/>
  <c r="H41" i="20"/>
  <c r="H40" i="20"/>
  <c r="H37" i="20"/>
  <c r="H36" i="20"/>
  <c r="H35" i="20"/>
  <c r="H34" i="20"/>
  <c r="H31" i="20"/>
  <c r="H30" i="20"/>
  <c r="H29" i="20"/>
  <c r="H28" i="20"/>
  <c r="H27" i="20"/>
  <c r="H26" i="20"/>
  <c r="H25" i="20"/>
  <c r="H22" i="20"/>
  <c r="H21" i="20"/>
  <c r="H20" i="20"/>
  <c r="H19" i="20"/>
  <c r="H18" i="20"/>
  <c r="H17" i="20"/>
  <c r="H16" i="20"/>
  <c r="H313" i="20" l="1"/>
  <c r="H320" i="20"/>
  <c r="B11" i="10"/>
  <c r="D272" i="17" l="1"/>
  <c r="D24" i="17"/>
  <c r="I168" i="17" l="1"/>
  <c r="H168" i="17"/>
  <c r="G168" i="17"/>
  <c r="F168" i="17"/>
  <c r="E168" i="17"/>
  <c r="D168" i="17"/>
  <c r="H167" i="17"/>
  <c r="H44" i="17"/>
  <c r="H39" i="17"/>
  <c r="D251" i="20" l="1"/>
  <c r="E251" i="20"/>
  <c r="F251" i="20"/>
  <c r="G251" i="20"/>
  <c r="I251" i="20"/>
  <c r="H251" i="20"/>
  <c r="D14" i="20" l="1"/>
  <c r="E14" i="20"/>
  <c r="F14" i="20"/>
  <c r="G14" i="20"/>
  <c r="D23" i="20"/>
  <c r="E23" i="20"/>
  <c r="F23" i="20"/>
  <c r="G23" i="20"/>
  <c r="D38" i="20"/>
  <c r="E38" i="20"/>
  <c r="F38" i="20"/>
  <c r="G38" i="20"/>
  <c r="D61" i="20"/>
  <c r="E61" i="20"/>
  <c r="F61" i="20"/>
  <c r="G61" i="20"/>
  <c r="D76" i="20"/>
  <c r="E76" i="20"/>
  <c r="F76" i="20"/>
  <c r="G76" i="20"/>
  <c r="D102" i="20"/>
  <c r="E102" i="20"/>
  <c r="F102" i="20"/>
  <c r="G102" i="20"/>
  <c r="D111" i="20"/>
  <c r="E111" i="20"/>
  <c r="F111" i="20"/>
  <c r="G111" i="20"/>
  <c r="D137" i="20"/>
  <c r="E137" i="20"/>
  <c r="F137" i="20"/>
  <c r="G137" i="20"/>
  <c r="D148" i="20"/>
  <c r="E148" i="20"/>
  <c r="F148" i="20"/>
  <c r="G148" i="20"/>
  <c r="D170" i="20"/>
  <c r="E170" i="20"/>
  <c r="F170" i="20"/>
  <c r="G170" i="20"/>
  <c r="D193" i="20"/>
  <c r="E193" i="20"/>
  <c r="F193" i="20"/>
  <c r="G193" i="20"/>
  <c r="D211" i="20"/>
  <c r="E211" i="20"/>
  <c r="F211" i="20"/>
  <c r="G211" i="20"/>
  <c r="D237" i="20"/>
  <c r="E237" i="20"/>
  <c r="F237" i="20"/>
  <c r="G237" i="20"/>
  <c r="D267" i="20"/>
  <c r="E267" i="20"/>
  <c r="F267" i="20"/>
  <c r="G267" i="20"/>
  <c r="D279" i="20"/>
  <c r="E279" i="20"/>
  <c r="F279" i="20"/>
  <c r="G279" i="20"/>
  <c r="D285" i="20"/>
  <c r="E285" i="20"/>
  <c r="F285" i="20"/>
  <c r="G285" i="20"/>
  <c r="D293" i="20"/>
  <c r="E293" i="20"/>
  <c r="F293" i="20"/>
  <c r="G293" i="20"/>
  <c r="D299" i="20"/>
  <c r="E299" i="20"/>
  <c r="F299" i="20"/>
  <c r="G299" i="20"/>
  <c r="D303" i="20"/>
  <c r="E303" i="20"/>
  <c r="F303" i="20"/>
  <c r="G303" i="20"/>
  <c r="I265" i="17" l="1"/>
  <c r="I256" i="17"/>
  <c r="I250" i="17"/>
  <c r="I243" i="17"/>
  <c r="I236" i="17"/>
  <c r="I230" i="17"/>
  <c r="I221" i="17"/>
  <c r="I206" i="17"/>
  <c r="I196" i="17"/>
  <c r="I182" i="17"/>
  <c r="I153" i="17"/>
  <c r="I138" i="17"/>
  <c r="H29" i="17" l="1"/>
  <c r="D77" i="17" l="1"/>
  <c r="E77" i="17"/>
  <c r="F77" i="17"/>
  <c r="I303" i="20" l="1"/>
  <c r="I299" i="20"/>
  <c r="I293" i="20"/>
  <c r="I285" i="20"/>
  <c r="I279" i="20"/>
  <c r="I267" i="20"/>
  <c r="I237" i="20"/>
  <c r="I211" i="20"/>
  <c r="I193" i="20"/>
  <c r="I170" i="20"/>
  <c r="I148" i="20"/>
  <c r="I137" i="20"/>
  <c r="I111" i="20"/>
  <c r="I102" i="20"/>
  <c r="I76" i="20"/>
  <c r="I61" i="20"/>
  <c r="I38" i="20"/>
  <c r="I23" i="20"/>
  <c r="I14" i="20"/>
  <c r="G265" i="17" l="1"/>
  <c r="G256" i="17"/>
  <c r="G250" i="17"/>
  <c r="G243" i="17"/>
  <c r="G236" i="17"/>
  <c r="G230" i="17"/>
  <c r="G221" i="17"/>
  <c r="G206" i="17"/>
  <c r="G196" i="17"/>
  <c r="G182" i="17"/>
  <c r="G153" i="17"/>
  <c r="G138" i="17"/>
  <c r="F265" i="17"/>
  <c r="E265" i="17"/>
  <c r="D265" i="17"/>
  <c r="F256" i="17"/>
  <c r="E256" i="17"/>
  <c r="D256" i="17"/>
  <c r="F250" i="17"/>
  <c r="E250" i="17"/>
  <c r="D250" i="17"/>
  <c r="F243" i="17"/>
  <c r="E243" i="17"/>
  <c r="D243" i="17"/>
  <c r="F236" i="17"/>
  <c r="E236" i="17"/>
  <c r="D236" i="17"/>
  <c r="F230" i="17"/>
  <c r="E230" i="17"/>
  <c r="D230" i="17"/>
  <c r="F221" i="17"/>
  <c r="E221" i="17"/>
  <c r="D221" i="17"/>
  <c r="F206" i="17"/>
  <c r="E206" i="17"/>
  <c r="D206" i="17"/>
  <c r="F196" i="17"/>
  <c r="E196" i="17"/>
  <c r="D196" i="17"/>
  <c r="F182" i="17"/>
  <c r="E182" i="17"/>
  <c r="D182" i="17"/>
  <c r="F153" i="17"/>
  <c r="E153" i="17"/>
  <c r="D153" i="17"/>
  <c r="F138" i="17"/>
  <c r="E138" i="17"/>
  <c r="D138" i="17"/>
  <c r="H25" i="18" l="1"/>
  <c r="H240" i="17" l="1"/>
  <c r="H239" i="17"/>
  <c r="H238" i="17"/>
  <c r="H23" i="18" l="1"/>
  <c r="H152" i="17" l="1"/>
  <c r="H151" i="17"/>
  <c r="H150" i="17"/>
  <c r="H149" i="17"/>
  <c r="H148" i="17"/>
  <c r="H147" i="17"/>
  <c r="H146" i="17"/>
  <c r="H145" i="17"/>
  <c r="H144" i="17"/>
  <c r="H143" i="17"/>
  <c r="H142" i="17"/>
  <c r="H141" i="17"/>
  <c r="H247" i="17"/>
  <c r="H235" i="17"/>
  <c r="H177" i="17"/>
  <c r="H119" i="17"/>
  <c r="H81" i="17"/>
  <c r="H34" i="17"/>
  <c r="H267" i="17"/>
  <c r="H268" i="17"/>
  <c r="H270" i="17"/>
  <c r="G271" i="17"/>
  <c r="F271" i="17"/>
  <c r="E271" i="17"/>
  <c r="D271" i="17"/>
  <c r="H258" i="17"/>
  <c r="H260" i="17"/>
  <c r="H262" i="17"/>
  <c r="H264" i="17"/>
  <c r="H252" i="17"/>
  <c r="H253" i="17"/>
  <c r="H254" i="17"/>
  <c r="H255" i="17"/>
  <c r="H245" i="17"/>
  <c r="H249" i="17"/>
  <c r="H242" i="17"/>
  <c r="H243" i="17" s="1"/>
  <c r="H232" i="17"/>
  <c r="H233" i="17"/>
  <c r="H223" i="17"/>
  <c r="H225" i="17"/>
  <c r="H227" i="17"/>
  <c r="H229" i="17"/>
  <c r="H208" i="17"/>
  <c r="H209" i="17"/>
  <c r="H210" i="17"/>
  <c r="H211" i="17"/>
  <c r="H212" i="17"/>
  <c r="H214" i="17"/>
  <c r="H216" i="17"/>
  <c r="H218" i="17"/>
  <c r="H220" i="17"/>
  <c r="H198" i="17"/>
  <c r="H199" i="17"/>
  <c r="H200" i="17"/>
  <c r="H201" i="17"/>
  <c r="H202" i="17"/>
  <c r="H203" i="17"/>
  <c r="H205" i="17"/>
  <c r="H184" i="17"/>
  <c r="H185" i="17"/>
  <c r="H186" i="17"/>
  <c r="H187" i="17"/>
  <c r="H188" i="17"/>
  <c r="H189" i="17"/>
  <c r="H190" i="17"/>
  <c r="H191" i="17"/>
  <c r="H192" i="17"/>
  <c r="H193" i="17"/>
  <c r="H195" i="17"/>
  <c r="H170" i="17"/>
  <c r="H171" i="17"/>
  <c r="H172" i="17"/>
  <c r="H173" i="17"/>
  <c r="H174" i="17"/>
  <c r="H175" i="17"/>
  <c r="H176" i="17"/>
  <c r="H178" i="17"/>
  <c r="H180" i="17"/>
  <c r="H181" i="17"/>
  <c r="H155" i="17"/>
  <c r="H156" i="17"/>
  <c r="H157" i="17"/>
  <c r="H158" i="17"/>
  <c r="H159" i="17"/>
  <c r="H160" i="17"/>
  <c r="H161" i="17"/>
  <c r="H162" i="17"/>
  <c r="H163" i="17"/>
  <c r="H165" i="17"/>
  <c r="H140" i="17"/>
  <c r="H133" i="17"/>
  <c r="H134" i="17"/>
  <c r="H135" i="17"/>
  <c r="H136" i="17"/>
  <c r="H137" i="17"/>
  <c r="I131" i="17"/>
  <c r="H112" i="17"/>
  <c r="H113" i="17"/>
  <c r="H114" i="17"/>
  <c r="H115" i="17"/>
  <c r="H116" i="17"/>
  <c r="H117" i="17"/>
  <c r="H118" i="17"/>
  <c r="H120" i="17"/>
  <c r="H121" i="17"/>
  <c r="H122" i="17"/>
  <c r="H123" i="17"/>
  <c r="H124" i="17"/>
  <c r="H125" i="17"/>
  <c r="H126" i="17"/>
  <c r="H128" i="17"/>
  <c r="H130" i="17"/>
  <c r="G131" i="17"/>
  <c r="F131" i="17"/>
  <c r="E131" i="17"/>
  <c r="D131" i="17"/>
  <c r="I110" i="17"/>
  <c r="H102" i="17"/>
  <c r="H103" i="17"/>
  <c r="H104" i="17"/>
  <c r="H105" i="17"/>
  <c r="H106" i="17"/>
  <c r="H107" i="17"/>
  <c r="H109" i="17"/>
  <c r="G110" i="17"/>
  <c r="F110" i="17"/>
  <c r="E110" i="17"/>
  <c r="D110" i="17"/>
  <c r="I100" i="17"/>
  <c r="H79" i="17"/>
  <c r="H80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5" i="17"/>
  <c r="H97" i="17"/>
  <c r="H99" i="17"/>
  <c r="G100" i="17"/>
  <c r="F100" i="17"/>
  <c r="E100" i="17"/>
  <c r="D100" i="17"/>
  <c r="I77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6" i="17"/>
  <c r="G77" i="17"/>
  <c r="I61" i="17"/>
  <c r="H38" i="17"/>
  <c r="H40" i="17"/>
  <c r="H41" i="17"/>
  <c r="H42" i="17"/>
  <c r="H43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60" i="17"/>
  <c r="G61" i="17"/>
  <c r="F61" i="17"/>
  <c r="E61" i="17"/>
  <c r="D61" i="17"/>
  <c r="I36" i="17"/>
  <c r="H26" i="17"/>
  <c r="H27" i="17"/>
  <c r="H28" i="17"/>
  <c r="H30" i="17"/>
  <c r="H31" i="17"/>
  <c r="H32" i="17"/>
  <c r="H33" i="17"/>
  <c r="H35" i="17"/>
  <c r="G36" i="17"/>
  <c r="F36" i="17"/>
  <c r="E36" i="17"/>
  <c r="D36" i="17"/>
  <c r="I24" i="17"/>
  <c r="H14" i="17"/>
  <c r="H15" i="17"/>
  <c r="H16" i="17"/>
  <c r="H17" i="17"/>
  <c r="H18" i="17"/>
  <c r="H20" i="17"/>
  <c r="H21" i="17"/>
  <c r="H22" i="17"/>
  <c r="H23" i="17"/>
  <c r="G24" i="17"/>
  <c r="F24" i="17"/>
  <c r="E24" i="17"/>
  <c r="I12" i="17"/>
  <c r="H7" i="17"/>
  <c r="H8" i="17"/>
  <c r="H9" i="17"/>
  <c r="H10" i="17"/>
  <c r="H11" i="17"/>
  <c r="G12" i="17"/>
  <c r="F12" i="17"/>
  <c r="E12" i="17"/>
  <c r="D12" i="17"/>
  <c r="I12" i="18"/>
  <c r="I21" i="18"/>
  <c r="H7" i="18"/>
  <c r="H8" i="18"/>
  <c r="H9" i="18"/>
  <c r="H10" i="18"/>
  <c r="H11" i="18"/>
  <c r="H14" i="18"/>
  <c r="H16" i="18"/>
  <c r="H18" i="18"/>
  <c r="H20" i="18"/>
  <c r="G12" i="18"/>
  <c r="G21" i="18"/>
  <c r="F12" i="18"/>
  <c r="F21" i="18"/>
  <c r="E12" i="18"/>
  <c r="E21" i="18"/>
  <c r="E26" i="18" s="1"/>
  <c r="C12" i="10" s="1"/>
  <c r="D12" i="18"/>
  <c r="D21" i="18"/>
  <c r="D8" i="15"/>
  <c r="B14" i="10" s="1"/>
  <c r="E8" i="15"/>
  <c r="C14" i="10" s="1"/>
  <c r="F8" i="15"/>
  <c r="D14" i="10" s="1"/>
  <c r="G8" i="15"/>
  <c r="E14" i="10" s="1"/>
  <c r="D8" i="19"/>
  <c r="B13" i="10" s="1"/>
  <c r="E8" i="19"/>
  <c r="C13" i="10" s="1"/>
  <c r="F8" i="19"/>
  <c r="D13" i="10" s="1"/>
  <c r="G8" i="19"/>
  <c r="E13" i="10" s="1"/>
  <c r="I8" i="15"/>
  <c r="G14" i="10" s="1"/>
  <c r="H6" i="15"/>
  <c r="H7" i="15"/>
  <c r="I8" i="19"/>
  <c r="G13" i="10" s="1"/>
  <c r="H7" i="19"/>
  <c r="H6" i="19"/>
  <c r="E272" i="17" l="1"/>
  <c r="C11" i="10" s="1"/>
  <c r="I272" i="17"/>
  <c r="G11" i="10" s="1"/>
  <c r="H206" i="17"/>
  <c r="H182" i="17"/>
  <c r="H256" i="17"/>
  <c r="H153" i="17"/>
  <c r="H131" i="17"/>
  <c r="G272" i="17"/>
  <c r="E11" i="10" s="1"/>
  <c r="H100" i="17"/>
  <c r="H12" i="17"/>
  <c r="G26" i="18"/>
  <c r="E12" i="10" s="1"/>
  <c r="H271" i="17"/>
  <c r="H230" i="17"/>
  <c r="H250" i="17"/>
  <c r="H196" i="17"/>
  <c r="F272" i="17"/>
  <c r="D11" i="10" s="1"/>
  <c r="H138" i="17"/>
  <c r="H110" i="17"/>
  <c r="H36" i="17"/>
  <c r="H24" i="17"/>
  <c r="H61" i="17"/>
  <c r="F26" i="18"/>
  <c r="D12" i="10" s="1"/>
  <c r="H21" i="18"/>
  <c r="H8" i="19"/>
  <c r="H8" i="15"/>
  <c r="F321" i="20"/>
  <c r="D10" i="10" s="1"/>
  <c r="E321" i="20"/>
  <c r="C10" i="10" s="1"/>
  <c r="H77" i="17"/>
  <c r="I321" i="20"/>
  <c r="G10" i="10" s="1"/>
  <c r="D26" i="18"/>
  <c r="B12" i="10" s="1"/>
  <c r="H236" i="17"/>
  <c r="H12" i="18"/>
  <c r="H221" i="17"/>
  <c r="D321" i="20"/>
  <c r="B10" i="10" s="1"/>
  <c r="I26" i="18"/>
  <c r="G12" i="10" s="1"/>
  <c r="H265" i="17"/>
  <c r="F13" i="10"/>
  <c r="F14" i="10"/>
  <c r="C15" i="10" l="1"/>
  <c r="F11" i="10"/>
  <c r="H26" i="18"/>
  <c r="F12" i="10"/>
  <c r="D15" i="10"/>
  <c r="H272" i="17"/>
  <c r="B15" i="10"/>
  <c r="G15" i="10"/>
  <c r="H302" i="20"/>
  <c r="H301" i="20"/>
  <c r="G321" i="20"/>
  <c r="E10" i="10" s="1"/>
  <c r="H295" i="20"/>
  <c r="H296" i="20"/>
  <c r="H298" i="20"/>
  <c r="H293" i="20" l="1"/>
  <c r="H303" i="20"/>
  <c r="H299" i="20"/>
  <c r="H285" i="20"/>
  <c r="H279" i="20"/>
  <c r="H267" i="20"/>
  <c r="H237" i="20"/>
  <c r="H211" i="20"/>
  <c r="H193" i="20"/>
  <c r="H170" i="20"/>
  <c r="H148" i="20"/>
  <c r="H137" i="20"/>
  <c r="H111" i="20"/>
  <c r="H102" i="20"/>
  <c r="H76" i="20"/>
  <c r="H61" i="20"/>
  <c r="H38" i="20"/>
  <c r="H23" i="20"/>
  <c r="H14" i="20"/>
  <c r="F10" i="10"/>
  <c r="F15" i="10" s="1"/>
  <c r="E15" i="10"/>
  <c r="H321" i="20" l="1"/>
</calcChain>
</file>

<file path=xl/sharedStrings.xml><?xml version="1.0" encoding="utf-8"?>
<sst xmlns="http://schemas.openxmlformats.org/spreadsheetml/2006/main" count="684" uniqueCount="588">
  <si>
    <t>Mateřská škola, Praha 8, Sokolovská 182</t>
  </si>
  <si>
    <t>Mateřská škola, Praha 8, Šimůnkova 13</t>
  </si>
  <si>
    <t>Mateřská škola Chaberáček, Praha 8 - Dolní Chabry, Protilehlá 235</t>
  </si>
  <si>
    <t>Mateřská škola, Praha 10, Bajkalská 19/1534</t>
  </si>
  <si>
    <t>Mateřská škola, Praha 10, Hřibská 1/2102</t>
  </si>
  <si>
    <t>Mateřská škola, Praha 10, Chmelová 8/2921</t>
  </si>
  <si>
    <t>Mateřská škola, Praha 10, Přetlucká 51/2252</t>
  </si>
  <si>
    <t>Mateřská škola, Praha 10, Nedvězská 27/2224</t>
  </si>
  <si>
    <t>Mateřská škola, Praha 10, Troilova17/474</t>
  </si>
  <si>
    <t>Mateřská škola, Praha 10, Vladivostocká 8/1034</t>
  </si>
  <si>
    <t>Mateřská škola, Praha 4, Blatenská 2145</t>
  </si>
  <si>
    <t>Mateřská škola, Praha 4, Hrabákova 2000</t>
  </si>
  <si>
    <t>Mateřská škola, Praha 4, Hroncova 1882</t>
  </si>
  <si>
    <t>Mateřská škola, Praha 4, Janouchova 671</t>
  </si>
  <si>
    <t>Mateřská škola, Praha 4, Jažlovická 2119</t>
  </si>
  <si>
    <t>Mateřská škola, Praha 4, Konstantinova 1480</t>
  </si>
  <si>
    <t>Mateřská škola, Praha 4, Křejpského 1503</t>
  </si>
  <si>
    <t>Mateřská škola, Praha 4, Markušova 1556</t>
  </si>
  <si>
    <t>Mateřská škola, Praha 4, Mírového hnutí 1680</t>
  </si>
  <si>
    <t>Internátní mateřská škola, Praha 4, Stachova 518</t>
  </si>
  <si>
    <t>Mateřská škola, Praha 4, Sulanského 693</t>
  </si>
  <si>
    <t>Mateřská škola, Praha 4, Vejvanovského 1610</t>
  </si>
  <si>
    <t>Mateřská škola, Praha 4, Na Příčné mezi 186</t>
  </si>
  <si>
    <t>Mateřská škola, Praha 13, Běhounkova 2300</t>
  </si>
  <si>
    <t>Mateřská škola, Praha 13, Mezi školami 2323</t>
  </si>
  <si>
    <t>Mateřská škola, Praha 13, Ovčí hájek 2177</t>
  </si>
  <si>
    <t>Mateřská škola, Praha 13, Vlasákova 955</t>
  </si>
  <si>
    <t>Mateřská škola Korálek, Praha 9 - Černý Most, Bobkova 766</t>
  </si>
  <si>
    <t>Mateřská škola, Praha 9 - Lehovec, Chvaletická 917</t>
  </si>
  <si>
    <t>Mateřská škola, Praha 9 - Černý Most, Paculova 1115</t>
  </si>
  <si>
    <t>Mateřská škola Obláček, Praha 9 - Černý Most, Šebelova 874</t>
  </si>
  <si>
    <t>Mateřská škola, Praha 9 - Hloubětín, Štolmířská 602</t>
  </si>
  <si>
    <t>Mateřská škola, Praha 9 - Černý Most, Vybíralova 968</t>
  </si>
  <si>
    <t>Mateřská škola, Praha 9 - Hloubětín, Zelenečská 500</t>
  </si>
  <si>
    <t>Mateřská škola, Praha10, Boloňská 313</t>
  </si>
  <si>
    <t>Mateřská škola, Praha 10, Horolezecká 912</t>
  </si>
  <si>
    <t>Mateřská škola dánského typu, Praha 10, Libkovská 1069</t>
  </si>
  <si>
    <t>Mateřská škola, Praha 10, Milánská 472</t>
  </si>
  <si>
    <t>Mateřská škola Slunečnice, Praha 10, Milánská 473</t>
  </si>
  <si>
    <t>Mateřská škola, Praha 10, Parmská 388</t>
  </si>
  <si>
    <t>Mateřská škola, Praha 10, Parmská 389</t>
  </si>
  <si>
    <t>Mateřská škola, Praha 10, Trhanovské náměstí 7</t>
  </si>
  <si>
    <t>Mateřská škola Dolní Měcholupy</t>
  </si>
  <si>
    <t>Mateřská škola Velká Chuchle</t>
  </si>
  <si>
    <t>Mateřská škola Čakovice III</t>
  </si>
  <si>
    <t>Mateřská škola, Praha 9 - Horní Počernice, Chodovická 1900</t>
  </si>
  <si>
    <t>Mateřská škola, Praha 10, Za Nadýmačem 927</t>
  </si>
  <si>
    <t>§</t>
  </si>
  <si>
    <t>platy</t>
  </si>
  <si>
    <t>OON</t>
  </si>
  <si>
    <t>odvody</t>
  </si>
  <si>
    <t>ONIV</t>
  </si>
  <si>
    <t>NIV</t>
  </si>
  <si>
    <t>Praha 3</t>
  </si>
  <si>
    <t>KUNRATICE</t>
  </si>
  <si>
    <t>Praha 22</t>
  </si>
  <si>
    <t xml:space="preserve">Základní školy                          </t>
  </si>
  <si>
    <t>Praha 1</t>
  </si>
  <si>
    <t>MČ Praha 1 celkem</t>
  </si>
  <si>
    <t>Základní škola, Praha 2, Botičská 8</t>
  </si>
  <si>
    <t>Základní škola s rozšířenou výukou jazyků, Fakultní škola Pedagogické fakulty UK, Praha 2, Kladská 1</t>
  </si>
  <si>
    <t>Základní škola, Praha 2, Londýnská 34</t>
  </si>
  <si>
    <t>Základní škola, Praha 2, Na Smetance 1</t>
  </si>
  <si>
    <t>Základní škola a Mateřská škola, Praha 2, Resslova 10</t>
  </si>
  <si>
    <t>Základní škola, Praha 2, Sázavská 5</t>
  </si>
  <si>
    <t>MČ Praha 2 celkem</t>
  </si>
  <si>
    <t>Základní škola, Praha 3, Jeseniova 96/2400</t>
  </si>
  <si>
    <t>Základní škola, Praha 3, Lupáčova 1/1200</t>
  </si>
  <si>
    <t>Základní škola Pražačka, Praha 3, Nad Ohradou 25/1700</t>
  </si>
  <si>
    <t>Základní škola, Praha 3, nám. Jiřího z Poděbrad 7,8/1685</t>
  </si>
  <si>
    <t>Základní škola a mateřská škola Jaroslava Seiferta, Praha 3, Vlkova 31/800</t>
  </si>
  <si>
    <t>MČ Praha 3 celkem</t>
  </si>
  <si>
    <t>První jazyková základní škola v Praze 4, Praha 4, Horáčkova 1100</t>
  </si>
  <si>
    <t>Základní škola s rozšířenou výukou jazyků, Praha 4, Jeremenkova 1003</t>
  </si>
  <si>
    <t>Základní škola, Praha 4, Jílovská 1100</t>
  </si>
  <si>
    <t>Základní škola, Praha 4, Jižní IV., 10</t>
  </si>
  <si>
    <t>Škola Kavčí hory - Mateřská škola, Základní škola a Střední odborná škola služeb, Praha 4, K Sídlišti 840</t>
  </si>
  <si>
    <t>Základní škola, Praha 4, Křesomyslova 2</t>
  </si>
  <si>
    <t>Základní škola a Mateřská škola, Praha 4, Mendíků 1</t>
  </si>
  <si>
    <t>Základní škola, Praha 4, Na Chodovci 54</t>
  </si>
  <si>
    <t>Základní škola, Praha 4, Na Líše 16</t>
  </si>
  <si>
    <t>Základní škola s rozšířenou výukou matematiky a přírodovědných předmětů, Praha 4, Na Planině 1393</t>
  </si>
  <si>
    <t>Základní škola, Praha 4, Nedvědovo náměstí 140</t>
  </si>
  <si>
    <t>Základní škola, Praha 4, Plamínkové 2</t>
  </si>
  <si>
    <t>Základní škola, Praha 4, Poláčkova 1067</t>
  </si>
  <si>
    <t>Základní škola, Praha 4, Školní 700</t>
  </si>
  <si>
    <t>Základní škola, Praha 4, Táborská 45</t>
  </si>
  <si>
    <t>Správní obvod  Praha 4 celkem</t>
  </si>
  <si>
    <t>Základní škola waldorfská, Praha 5 - Jinonice, Butovická 228/9</t>
  </si>
  <si>
    <t>Fakultní základní škola s rozšířenou výukou jazyků při PedF UK, Praha 5 - Smíchov, Drtinova 1/1861</t>
  </si>
  <si>
    <t>Základní škola a mateřská škola Praha 5 - Smíchov, Grafická 13/1060</t>
  </si>
  <si>
    <t>Základní škola a mateřská škola Barrandov, Praha 5 - Hlubočepy, Chaplinovo nám. 1/615</t>
  </si>
  <si>
    <t>Základní škola Praha 5 - Košíře, Nepomucká 1/139</t>
  </si>
  <si>
    <t>Základní škola Praha 5 - Smíchov, Podbělohorská 26/720</t>
  </si>
  <si>
    <t>Základní škola a mateřská škola Praha 5 - Radlice, Radlická 140/115</t>
  </si>
  <si>
    <t>Základní škola a mateřská škola Praha 5 - Smíchov, U Santošky 1/1007</t>
  </si>
  <si>
    <t>Tyršova základní škola a mateřská škola Praha 5 - Jinonice, U Tyršovy školy 1/430</t>
  </si>
  <si>
    <t>Základní škola a mateřská škola Praha - Slivenec, Ke Smíchovu 16</t>
  </si>
  <si>
    <t>Správní obvod Praha 5 celkem</t>
  </si>
  <si>
    <t>Základní škola a Mateřská škola Červený vrch, Praha 6, Alžírská 26</t>
  </si>
  <si>
    <t>Základní škola Marjánka, Praha 6, Bělohorská 52</t>
  </si>
  <si>
    <t>Základní škola a Mateřská škola T.G.Masaryka, Praha 6, náměstí Českého povstání 6</t>
  </si>
  <si>
    <t>Základní škola Petřiny - sever, Praha 6, Na Okraji 43</t>
  </si>
  <si>
    <t>Základní škola a Mateřská škola, Praha 6, náměstí Svobody 2</t>
  </si>
  <si>
    <t>Základní škola Norbertov, Praha 6, Norbertov 1</t>
  </si>
  <si>
    <t>Základní škola, Praha 6, Pod Marjánkou 2</t>
  </si>
  <si>
    <t>Základní škola Hanspaulka a Mateřská škola Kohoutek, Praha 6, Sušická 29</t>
  </si>
  <si>
    <t>Základní škola a Mateřská škola J. A. Komenského, Praha 6, U Dělnického cvičiště 1</t>
  </si>
  <si>
    <t>Základní škola Dědina, Praha 6, Žukovského 6</t>
  </si>
  <si>
    <t>Základní škola Mikoláše Alše, Praha - Suchdol, Suchdolská 360</t>
  </si>
  <si>
    <t>Správní obvod Praha 6 celkem</t>
  </si>
  <si>
    <t>Základní škola Fr. Plamínkové s rozšířenou výukou jazyků Praha 7, Františka Křížka 2</t>
  </si>
  <si>
    <t>Základní škola Praha 7, Korunovační 8</t>
  </si>
  <si>
    <t>Základní škola T.G.Masaryka Praha 7, Ortenovo náměstí 34</t>
  </si>
  <si>
    <t>Základní škola Praha 7, Strossmayerovo náměstí 4</t>
  </si>
  <si>
    <t>Základní škola a Mateřská škola Praha 7, Tusarova 21</t>
  </si>
  <si>
    <t>Fakultní základní škola PedF UK a Mateřská škola U Studánky Praha 7, Umělecká 8</t>
  </si>
  <si>
    <t>Základní škola, Praha 7, Trojská 110</t>
  </si>
  <si>
    <t>Správní obvod Praha 7 celkem</t>
  </si>
  <si>
    <t>Základní škola a mateřská škola Na Slovance, Praha 8, Bedřichovská 1</t>
  </si>
  <si>
    <t>Základní škola, Praha 8, Burešova 14</t>
  </si>
  <si>
    <t>Základní škola a mateřská škola, Praha 8, Dolákova 1</t>
  </si>
  <si>
    <t>Základní škola, Praha 8, Glowackého 6</t>
  </si>
  <si>
    <t>Základní škola a mateřská škola Ústavní, Praha 8, Hlivická 1</t>
  </si>
  <si>
    <t>Základní škola, Praha 8, Hovorčovická 11</t>
  </si>
  <si>
    <t>Základní škola, Praha 8, Libčická 10</t>
  </si>
  <si>
    <t>Základní škola a mateřská škola, Praha 8, Lyčkovo náměstí 6</t>
  </si>
  <si>
    <t>Základní škola, Praha 8, Na Šutce 28</t>
  </si>
  <si>
    <t>Základní škola, Praha 8, Palmovka 8</t>
  </si>
  <si>
    <t>Základní škola, Praha 8, Žernosecká 3</t>
  </si>
  <si>
    <t>Základní škola a mateřská škola, Praha 8 - Ďáblice, U Parkánu 17</t>
  </si>
  <si>
    <t>Správní obvod Praha 8 celkem</t>
  </si>
  <si>
    <t>MČ Praha 9 celkem</t>
  </si>
  <si>
    <t>Praha 10</t>
  </si>
  <si>
    <t>Základní škola, Praha 10, Brigádniků 14/510</t>
  </si>
  <si>
    <t>Základní škola, Praha 10, Břečťanová 6/2919</t>
  </si>
  <si>
    <t>Základní škola, Praha 10, Hostýnská 2/2100</t>
  </si>
  <si>
    <t>Základní škola, Praha 10, Jakutská 2/1210</t>
  </si>
  <si>
    <t>Základní škola, Praha 10, Olešská 18/2222</t>
  </si>
  <si>
    <t>Základní škola, Praha 10, Švehlova 12/2900</t>
  </si>
  <si>
    <t>Základní škola, Praha 10, U Roháčových kasáren 19/1381</t>
  </si>
  <si>
    <t>Základní škola, Praha 10, U Vršovického nádraží 1/950</t>
  </si>
  <si>
    <t>Základní škola, Praha 10, V Rybníčkách 31/1980</t>
  </si>
  <si>
    <t>MČ Praha 10 celkem</t>
  </si>
  <si>
    <t>Základní škola, Praha 4, Donovalská 1684</t>
  </si>
  <si>
    <t>Základní škola Campanus, Praha 4, Jírovcovo náměstí 1782</t>
  </si>
  <si>
    <t>Základní škola s rozšířenou výukou jazyků, Praha 4, K Milíčovu 674</t>
  </si>
  <si>
    <t>Základní škola, Praha 4, Ke Kateřinkám 1400</t>
  </si>
  <si>
    <t>Základní škola, Praha 4, Mendelova 550</t>
  </si>
  <si>
    <t>Základní škola, Praha 4, Mikulova 1594</t>
  </si>
  <si>
    <t>Základní škola, Praha 4, V Ladech 6</t>
  </si>
  <si>
    <t>Správní obvod Praha 11 celkem</t>
  </si>
  <si>
    <t>Správní obvod Praha 12 celkem</t>
  </si>
  <si>
    <t>Fakultní základní škola při Pedagogické fakultě UK, Praha 13, Brdičkova 1878</t>
  </si>
  <si>
    <t>Základní škola s rozšířenou výukou jazyků, Praha 13, Bronzová 2027</t>
  </si>
  <si>
    <t>Základní škola, Praha 13, Kuncova 1580</t>
  </si>
  <si>
    <t>Fakultní základní škola Pedagogické fakulty UK, Praha 13, Mezi školami 2322</t>
  </si>
  <si>
    <t>Základní škola, Praha 13, Mládí 135</t>
  </si>
  <si>
    <t>Fakultní základní škola Pedagogické fakulty UK, Praha 13, Trávníčkova 1744</t>
  </si>
  <si>
    <t>Správní obvod Praha 13 celkem</t>
  </si>
  <si>
    <t>Základní škola, Praha 9 - Černý Most, Gen. Janouška 1006</t>
  </si>
  <si>
    <t>Základní škola, Praha 9 - Hloubětín, Hloubětínská 700</t>
  </si>
  <si>
    <t>Základní škola, Praha 9 - Lehovec, Chvaletická 918</t>
  </si>
  <si>
    <t>Základní škola, Praha 9 - Kyje, Šimanovská 16</t>
  </si>
  <si>
    <t>Základní škola, Praha 9 - Černý Most, Vybíralova 964</t>
  </si>
  <si>
    <t>Základní škola, Praha 9 - Dolní Počernice, Národních hrdinů 70</t>
  </si>
  <si>
    <t>Správní obvod Praha 14 celkem</t>
  </si>
  <si>
    <t>Základní škola, Praha 10, Hornoměcholupská 873</t>
  </si>
  <si>
    <t>Základní škola, Praha 10, Křimická 314</t>
  </si>
  <si>
    <t>Základní škola, Praha 10, Nad Přehradou 469</t>
  </si>
  <si>
    <t>Základní škola, Praha 10, Veronské náměstí 391</t>
  </si>
  <si>
    <t>Základní škola, Praha 10, Kutnohorská 36</t>
  </si>
  <si>
    <t>Základní škola, Starodubečská 413, Praha 10 - Dubeč</t>
  </si>
  <si>
    <t>Správní obvod Praha 15 celkem</t>
  </si>
  <si>
    <t>Praha 16</t>
  </si>
  <si>
    <t>Zbraslav</t>
  </si>
  <si>
    <t>Správní obvod Praha 16 celkem</t>
  </si>
  <si>
    <t>Základní škola genpor. Františka Peřiny, Praha - Řepy, Socháňova 1139</t>
  </si>
  <si>
    <t xml:space="preserve">Základní škola Jana Wericha, Praha - Řepy, Španielova 19/1111 </t>
  </si>
  <si>
    <t>Základní škola a Mateřská škola, Praha 5 - Zličín, Nedašovská 328</t>
  </si>
  <si>
    <t>Správní obvod Praha 17 celkem</t>
  </si>
  <si>
    <t>Praha 18</t>
  </si>
  <si>
    <t>MČ Praha 18 celkem</t>
  </si>
  <si>
    <t>Správní obvod Praha 19 celkem</t>
  </si>
  <si>
    <t>Fakultní základní škola, Praha 9 - Horní Počernice, Chodovická 2250</t>
  </si>
  <si>
    <t>Základní škola, Praha 9 - Horní Počernice, Ratibořická 1700</t>
  </si>
  <si>
    <t>Základní škola a Mateřská škola, Praha 9 - Horní Počernice, Spojenců 1408</t>
  </si>
  <si>
    <t>Základní škola, Praha 9 - Horní Počernice, Stoliňská 823</t>
  </si>
  <si>
    <t>MČ Praha 20 celkem</t>
  </si>
  <si>
    <t>Masarykova základní škola, Praha 9 - Klánovice, Slavětínská 200</t>
  </si>
  <si>
    <t>Správní obvod Praha 21 celkem</t>
  </si>
  <si>
    <t>Základní škola, Praha 10, nám. Bří Jandusů 2</t>
  </si>
  <si>
    <t>Správní obvod Praha 22 celkem</t>
  </si>
  <si>
    <t>Správní obvod Praha 1 -22 celkem</t>
  </si>
  <si>
    <t>počet zam.</t>
  </si>
  <si>
    <t>Školní jídelny</t>
  </si>
  <si>
    <t>MČ Praha 16 celkem</t>
  </si>
  <si>
    <t>Celkem</t>
  </si>
  <si>
    <t>přímé ONIV</t>
  </si>
  <si>
    <t>Mateřské školy</t>
  </si>
  <si>
    <t>PRAHA 1</t>
  </si>
  <si>
    <t>MČ PRAHA 1 - celkem</t>
  </si>
  <si>
    <t>PRAHA 2</t>
  </si>
  <si>
    <t>MČ PRAHA 2 - celkem</t>
  </si>
  <si>
    <t>PRAHA 4</t>
  </si>
  <si>
    <t>PRAHA 5</t>
  </si>
  <si>
    <t>MČ PRAHA 5 - celkem</t>
  </si>
  <si>
    <t>PRAHA 6</t>
  </si>
  <si>
    <t>Správní obvod  PRAHA 6 - celkem</t>
  </si>
  <si>
    <t>PRAHA 7</t>
  </si>
  <si>
    <t>Správní obvod PRAHA 7- celkem</t>
  </si>
  <si>
    <t>PRAHA 8</t>
  </si>
  <si>
    <t>DOLNÍ CHABRY</t>
  </si>
  <si>
    <t>Správní obod PRAHA 8 - celkem</t>
  </si>
  <si>
    <t>PRAHA 9</t>
  </si>
  <si>
    <t>MČ PRAHA 9 - celkem</t>
  </si>
  <si>
    <t>PRAHA 10</t>
  </si>
  <si>
    <t>MČ PRAHA 10 - celkem</t>
  </si>
  <si>
    <t>PRAHA 11</t>
  </si>
  <si>
    <t>ŠEBEROV</t>
  </si>
  <si>
    <t>Správní obvod PRAHA 11 - celkem</t>
  </si>
  <si>
    <t>PRAHA 12</t>
  </si>
  <si>
    <t>LIBUŠ</t>
  </si>
  <si>
    <t>Správní obvod PRAHA 12 - celkem</t>
  </si>
  <si>
    <t>PRAHA 13</t>
  </si>
  <si>
    <t>ŘEPORYJE</t>
  </si>
  <si>
    <t>Správní obvod PRAHA 13 - celkem</t>
  </si>
  <si>
    <t>PRAHA 14</t>
  </si>
  <si>
    <t>DOLNÍ POČERNICE</t>
  </si>
  <si>
    <t>Správní obvod PRAHA 14 - celkem</t>
  </si>
  <si>
    <t>PRAHA 15</t>
  </si>
  <si>
    <t>DOLNÍ MĚCHOLUPY</t>
  </si>
  <si>
    <t>DUBEČ</t>
  </si>
  <si>
    <t>PETROVICE</t>
  </si>
  <si>
    <t>Správní obvod PRAHA 15 - celkem</t>
  </si>
  <si>
    <t>PRAHA 16</t>
  </si>
  <si>
    <t>LIPENCE</t>
  </si>
  <si>
    <t>LOCHKOV</t>
  </si>
  <si>
    <t>ZBRASLAV</t>
  </si>
  <si>
    <t>VELKÁ CHUCHLE</t>
  </si>
  <si>
    <t>Správní obvod PRAHA 16 - celkem</t>
  </si>
  <si>
    <t>PRAHA 17</t>
  </si>
  <si>
    <t>MČ PRAHA 17 - celkem</t>
  </si>
  <si>
    <t>PRAHA 18</t>
  </si>
  <si>
    <t>ČAKOVICE</t>
  </si>
  <si>
    <t>MČ PRAHA 18 - celkem</t>
  </si>
  <si>
    <t>PRAHA 19</t>
  </si>
  <si>
    <t>SATALICE</t>
  </si>
  <si>
    <t>Správní obvod PRAHA 19 - celkem</t>
  </si>
  <si>
    <t>PRAHA 20</t>
  </si>
  <si>
    <t>MČ PRAHA 20 - celkem</t>
  </si>
  <si>
    <t>PRAHA 21</t>
  </si>
  <si>
    <t>KLÁNOVICE</t>
  </si>
  <si>
    <t>Správní obvod PRAHA 21 - celkem</t>
  </si>
  <si>
    <t>Správní obvod PRAHA 22 - celkem</t>
  </si>
  <si>
    <t>Správní obvod PRAHA 1 - 22 celkem</t>
  </si>
  <si>
    <t>Základní školy</t>
  </si>
  <si>
    <t>Základní umělecké školy</t>
  </si>
  <si>
    <t>Domy dětí a mládeže</t>
  </si>
  <si>
    <t>CELKEM</t>
  </si>
  <si>
    <t>Masarykova základní škola, Praha 9 - Újezd nad Lesy, Polesná 1690</t>
  </si>
  <si>
    <t>MČ PRAHA 3 - celkem</t>
  </si>
  <si>
    <t>Základní škola Bohumila Hrabala, Praha 8, Zenklova 52</t>
  </si>
  <si>
    <t>Základní škola a Mateřská škola, Praha 4, Sdružení 1080</t>
  </si>
  <si>
    <t>Základní škola  Mazurská, Praha 8, Svídnická 1a</t>
  </si>
  <si>
    <t xml:space="preserve">Mateřská škola Kovářská </t>
  </si>
  <si>
    <t>Mateřská škola Litvínovská 490</t>
  </si>
  <si>
    <t xml:space="preserve">Mateřská škola Pod Krocínkou </t>
  </si>
  <si>
    <t xml:space="preserve">Mateřská škola Šluknovská </t>
  </si>
  <si>
    <t>Mateřská škola U Nové školy</t>
  </si>
  <si>
    <t xml:space="preserve">Mateřská škola Veltruská </t>
  </si>
  <si>
    <t>Mateřská škola Letenská</t>
  </si>
  <si>
    <t>Mateřská škola Revoluční</t>
  </si>
  <si>
    <t>Mateřská škola, Praha 2, Na Děkance 2</t>
  </si>
  <si>
    <t>Mateřská škola, Praha 2,  Slovenská 27</t>
  </si>
  <si>
    <t>Mateřská škola s internátní péčí, Praha 2, Španělská 16</t>
  </si>
  <si>
    <t>Mateřská škola, Praha 2, Šumavská 37</t>
  </si>
  <si>
    <t>Mateřská škola, Praha 2,  Viničná 1</t>
  </si>
  <si>
    <t>Matařská škola, Praha 3, Jeseniova 204/2686</t>
  </si>
  <si>
    <t>Mateřská škola, Praha 3, Jeseniova 98/2593</t>
  </si>
  <si>
    <t>Mateřská škola, Praha 3, Libická 4/2271</t>
  </si>
  <si>
    <t>Mateřská škola, Praha 3, Na Balkáně 74/2590</t>
  </si>
  <si>
    <t>Mateřská škola Milíčův dům, Praha 3, Sauerova 2/1836</t>
  </si>
  <si>
    <t>Mateřská škola, Praha 3, U Zásobní zahrady 6/2697</t>
  </si>
  <si>
    <t>Mateřská škola, Praha 3, Vozová 5/953</t>
  </si>
  <si>
    <t>Mateřská škola Pražačka, Praha 3, Za Žižkovskou vozovnou 17/1700</t>
  </si>
  <si>
    <t>Mateřská škola Trojlístek, Praha 4, Bezová 4</t>
  </si>
  <si>
    <t>Mateřská škola, Praha 4, Fillova 11</t>
  </si>
  <si>
    <t>Mateřská škola, Praha 4, Jílovská 75</t>
  </si>
  <si>
    <t>Mateřská škola, Praha 4, Jitřní 2</t>
  </si>
  <si>
    <t>Mateřská škola, Praha 4, K Podjezdu 2</t>
  </si>
  <si>
    <t>Mateřská škola, Praha 4, Mezivrší 15</t>
  </si>
  <si>
    <t>Mateřská škola Alšovy sady, Praha 4, Na Větrově 22</t>
  </si>
  <si>
    <t>Mateřská škola, Praha 4, Na Zvoničce 13</t>
  </si>
  <si>
    <t>Mateřská škola, Praha 4, Němčická 16</t>
  </si>
  <si>
    <t>Mateřská škola, Praha 4, Přímětická 1247</t>
  </si>
  <si>
    <t>Mateřská škola, Praha 4, Svojšovická 3</t>
  </si>
  <si>
    <t>Mateřská škola, Praha 4, Voráčovská 2</t>
  </si>
  <si>
    <t>Mateřská škola "Slunéčko" Praha 5 - Košíře, Beníškové 988</t>
  </si>
  <si>
    <t>Mateřská škola "U Krtečka"  Praha 5 - Motol, Kudrnova 235</t>
  </si>
  <si>
    <t>Mateřská škola, Praha 5 - Barrandov, Kurandové 669</t>
  </si>
  <si>
    <t>Mateřská škola, Praha 5 - Barrandov, Lohniského 830</t>
  </si>
  <si>
    <t>Mateřská škola, Praha 5 - Barrandov, Lohniského 851</t>
  </si>
  <si>
    <t>Mateřská škola, Praha 5 - Smíchov, Nad Palatou 613</t>
  </si>
  <si>
    <t>Mateřská škola, Praha 5 - Košíře, Peroutkova 1004</t>
  </si>
  <si>
    <t>Mateřská škola, Praha 5 - Košíře, Podbělohorská 2185</t>
  </si>
  <si>
    <t>Mateřská škola, Praha 5 - Barrandov, Tréglova 780</t>
  </si>
  <si>
    <t>Mateřská škola se speciálními třídami DUHA Praha 5 - Košíře, Trojdílná 1117</t>
  </si>
  <si>
    <t>Mateřská škola, Praha 5 - Smíchov, U Železničního mostu 2629</t>
  </si>
  <si>
    <t>Fakultní mateřská škola se speciální péčí</t>
  </si>
  <si>
    <t>Mateřská škola Motýlek</t>
  </si>
  <si>
    <t>Waldorfská mateřská škola</t>
  </si>
  <si>
    <t>Mateřská škola Jílkova</t>
  </si>
  <si>
    <t>Mateřská škola Libocká</t>
  </si>
  <si>
    <t>Mateřská škola Meziškolská</t>
  </si>
  <si>
    <t>Mateřská škola Na Okraji</t>
  </si>
  <si>
    <t>Mateřská škola Parléřova</t>
  </si>
  <si>
    <t xml:space="preserve">Mateřská škola Sbíhavá </t>
  </si>
  <si>
    <t>Mateřská škola Šmolíkova</t>
  </si>
  <si>
    <t>Mateřská škola Velvarská</t>
  </si>
  <si>
    <t>Mateřská škola Gagarinova</t>
  </si>
  <si>
    <t>Mateřská škola K Roztokům, Praha 6-Suchdol, K Roztokům 879</t>
  </si>
  <si>
    <t>Mateřská škola, Praha 7, Letohradská 1a</t>
  </si>
  <si>
    <t>Mateřská škola, Praha 7, Nad Štolou 6</t>
  </si>
  <si>
    <t>Mateřská škola U Uranie, Praha 7, Na Maninách 1080/29a</t>
  </si>
  <si>
    <t>Mateřská škola Nad Kazankou, Praha 7, Nad Kazankou 30</t>
  </si>
  <si>
    <t>Mateřská škola, Praha 8, Chabařovická 2</t>
  </si>
  <si>
    <t>MČ PRAHA 4 - celkem</t>
  </si>
  <si>
    <t>BĚCHOVICE</t>
  </si>
  <si>
    <t>KOLOVRATY</t>
  </si>
  <si>
    <t>Základní škola a Mateřská škola Petřiny - jih, Praha 6, Šantrochova 2</t>
  </si>
  <si>
    <t>Základní škola, Praha 9 - Satalice, K Cihelně 137</t>
  </si>
  <si>
    <t>přímé NIV celkem</t>
  </si>
  <si>
    <t>Mateřská škola, Praha 8, Klíčanská 20</t>
  </si>
  <si>
    <t>Mateřská škola Čakovice II</t>
  </si>
  <si>
    <t>PRAHA 22</t>
  </si>
  <si>
    <t>TROJA</t>
  </si>
  <si>
    <t>SUCHDOL</t>
  </si>
  <si>
    <t>SLIVENEC</t>
  </si>
  <si>
    <t>LYSOLAJE</t>
  </si>
  <si>
    <t>NEBUŠICE</t>
  </si>
  <si>
    <t>ĎÁBLICE</t>
  </si>
  <si>
    <t>ŠTĚRBOHOLY</t>
  </si>
  <si>
    <t>ZLIČÍN</t>
  </si>
  <si>
    <t>VINOŘ</t>
  </si>
  <si>
    <t>KOLODĚJE</t>
  </si>
  <si>
    <t>Mateřská škola Hellichova</t>
  </si>
  <si>
    <t>Mateřská škola Masná</t>
  </si>
  <si>
    <t>Mateřská škola Pštrossova</t>
  </si>
  <si>
    <t>Mateřská škola Opletalova</t>
  </si>
  <si>
    <t>Mateřská škola "Trojlístek", Praha 2, Kladská 25</t>
  </si>
  <si>
    <t>Mateřská škola "Čtyřlístek", Praha 2, Římská 27</t>
  </si>
  <si>
    <t>Waldorfská mateřská škola, Praha 3, Koněvova 240a/2497</t>
  </si>
  <si>
    <t>Mateřská škola, Praha 3, Sudoměřská 54/1137</t>
  </si>
  <si>
    <t xml:space="preserve">Mateřská škola Kunratice, Praha 4, Předškolní 880  </t>
  </si>
  <si>
    <t xml:space="preserve">Mateřská škola, Praha 5 - Hlubočepy, Hlubočepská 90 </t>
  </si>
  <si>
    <t>Mateřská škola, Praha 5 - Smíchov, Kroupova 2775</t>
  </si>
  <si>
    <t>Mateřská škola Charlese de Gaulla</t>
  </si>
  <si>
    <t>Mateřská škola, Praha 8, Korycanská 14</t>
  </si>
  <si>
    <t>Mateřská škola, Praha 8, Kotlaska 3</t>
  </si>
  <si>
    <t>Mateřská škola, Praha 8, Lešenská 2</t>
  </si>
  <si>
    <t>Mateřská škola, Praha 8, Libčická 6</t>
  </si>
  <si>
    <t>Mateřská škola, Praha 8, Na Korábě 2</t>
  </si>
  <si>
    <t>Mateřská škola, Praha 8, Na Pěšinách 13</t>
  </si>
  <si>
    <t>Mateřská škola, Praha 8, Na Přesypu 4</t>
  </si>
  <si>
    <t>Mateřská škola, Praha 8, Poznaňská 32</t>
  </si>
  <si>
    <t>Mateřská škola, Praha 8, Řešovská 8</t>
  </si>
  <si>
    <t>Mateřská škola, Praha 8, Šiškova 2</t>
  </si>
  <si>
    <t>Mateřská škola, Praha 8, Štěpničná 1</t>
  </si>
  <si>
    <t>Mateřská škola Bílenecké nám., příspěvková organizace</t>
  </si>
  <si>
    <t>Mateřská škola Novoborská</t>
  </si>
  <si>
    <t>Mateřská škola, Praha 10, Benešovská 28/2291</t>
  </si>
  <si>
    <t>Mateřská škola, Praha 10, Štěchovická 4/1981, příspěvková organizace</t>
  </si>
  <si>
    <t>Mateřská škola, Praha 10, Tolstého 2a/ 1353, příspěvková organizace</t>
  </si>
  <si>
    <t>Mateřská škola U Vršovického nádraží, Praha 10, Sámova 2a, příspěvková organizace</t>
  </si>
  <si>
    <t>Mateřská škola, Praha 10, Ve Stínu 10/2103, příspěvková organizace</t>
  </si>
  <si>
    <t>Mateřská škola, Praha 10, Zvonková 12/2901, příspěvková organizace</t>
  </si>
  <si>
    <t>Mateřská škola Madolinka, Praha 4, Modletická 1402</t>
  </si>
  <si>
    <t>Mateřská škola Ke Kašně</t>
  </si>
  <si>
    <t>Mateřská škola Lojovická</t>
  </si>
  <si>
    <t>Mateřská škola Mezi Domy</t>
  </si>
  <si>
    <t>Mateřská škola ROSNIČKA, Praha 13, Běhounkova 2474</t>
  </si>
  <si>
    <t>Mateřská škola ÚSMĚV, Praha 13, Herčíkova 2190</t>
  </si>
  <si>
    <t>Mateřská škola PASTELKA, Praha 13, Horákova 2064</t>
  </si>
  <si>
    <t>Mateřská škola ŠIKULKA, Praha 13, Hostinského 1534</t>
  </si>
  <si>
    <t>Mateřská škola PÍŠŤALKA, Praha 13, Chlupova 1798</t>
  </si>
  <si>
    <t>Mateřská škola ROZMARÝNEK, Praha 13, Chlupova 1799</t>
  </si>
  <si>
    <t>Mateřská škola BARVIČKA, Praha 13, Klausova 2449</t>
  </si>
  <si>
    <t>Fakultní mateřská škola SLUNÍČKO POD STŘECHOU při Pedagogické fakultě Univerzity Karlovy, Praha 13, Mohylova 1964</t>
  </si>
  <si>
    <t>Mateřská škola U BOBŘÍKA, Praha 13, Podpěrova 1880</t>
  </si>
  <si>
    <t>Mateřská škola PALETKA, Praha 13, Trávníčkova 1747</t>
  </si>
  <si>
    <t>Mateřská škola VEČERNÍČEK, Praha 13, Vlachova 1501</t>
  </si>
  <si>
    <t>Mateřská škola U RUMCAJSE, Praha 13,  Zázvorkova 1994</t>
  </si>
  <si>
    <t>Mateřská škola SLUNÍČKO, Praha 9 - Černý Most, Gen. Janouška 1005</t>
  </si>
  <si>
    <t>Mateřská škola DUHA, Praha 9 - Dolní Počernice, Svatoňovická 587</t>
  </si>
  <si>
    <t>Mateřská škola, Praha 10, Jakobiho 329</t>
  </si>
  <si>
    <t>Mateřská škola Praha - Lochkov, Praha - Lochkov,  Za ovčínem 1</t>
  </si>
  <si>
    <t>Mateřská škola Praha 9 - Satalice</t>
  </si>
  <si>
    <t>Mateřská škola Sluníčko, Praha 9 - Újezd nad Lesy, Polesná 1690</t>
  </si>
  <si>
    <t>PRAHA 3</t>
  </si>
  <si>
    <t>Základní škola, Praha 4, Pošepného náměstí 2022</t>
  </si>
  <si>
    <t>ÚJEZD</t>
  </si>
  <si>
    <t>Návrh závazných ukazatelů rozpočtu a počtu zaměstnanců škol a školských zařízení</t>
  </si>
  <si>
    <t>Org.</t>
  </si>
  <si>
    <t>org.</t>
  </si>
  <si>
    <t xml:space="preserve"> </t>
  </si>
  <si>
    <t>Základní škola, Praha 2, Vratislavova 13</t>
  </si>
  <si>
    <t>Základní škola, Fakultní škola Pedagogické fakulty UK, Praha 2, Slovenská 27</t>
  </si>
  <si>
    <t>Základní škola a mateřská škola, Praha 3, Chelčického 43/2614</t>
  </si>
  <si>
    <t>Základní škola a mateřská škola, Praha 3, nám. Jiřího z Lobkovic 22/121</t>
  </si>
  <si>
    <t>Základní škola, Praha 4, Bítovská 1</t>
  </si>
  <si>
    <t>Základní škola U Krčského lesa, Praha 4, Jánošíkova 1320</t>
  </si>
  <si>
    <t>Základní škola Kunratice, Praha 4, Předškolní 420</t>
  </si>
  <si>
    <t>Základní škola a Mateřská škola, Praha 6, Bílá 1</t>
  </si>
  <si>
    <t>Základní škola a mateřská škola Petra Strozziho, Praha 8, Za Invalidovnou 3</t>
  </si>
  <si>
    <t>Základní škola Praha - Dolní Chabry</t>
  </si>
  <si>
    <t>Základní škola, Praha 10, Gutova 39/1987</t>
  </si>
  <si>
    <t>Základní škola Karla Čapka, Praha 10, Kodaňská 16/658</t>
  </si>
  <si>
    <t>Základní škola Eden, Praha 10, Vladivostocká 6/1035</t>
  </si>
  <si>
    <t>Základní škola, Praha 4, Květnového vítězství 1554</t>
  </si>
  <si>
    <t>Základní škola  a mateřská škola Chodov, Praha 4, Květnového vítězství 57</t>
  </si>
  <si>
    <t>Základní škola a mateřská škola ANGEL v Praze 12</t>
  </si>
  <si>
    <t>Základní škola a mateřská škola K Dolům v Praze 12</t>
  </si>
  <si>
    <t>Základní škola T. G. Masaryka v Praze 12</t>
  </si>
  <si>
    <t>Základní škola profesora Švejcara v Praze 12</t>
  </si>
  <si>
    <t>Základní škola a mateřská škola Na Beránku v Praze 12</t>
  </si>
  <si>
    <t>Základní škola Písnická v Praze 12</t>
  </si>
  <si>
    <t>Základní škola Rakovského v Praze 12</t>
  </si>
  <si>
    <t>Základní škola Zárubova v Praze 12</t>
  </si>
  <si>
    <t>Základní škola s rozšířenou výukou jazyků</t>
  </si>
  <si>
    <t>Základní škola Meteorologická</t>
  </si>
  <si>
    <t xml:space="preserve">Fakultní základní škola profesora Otokara Chlupa Pedagogické fakulty UK, Praha 13, Fingerova 2186 </t>
  </si>
  <si>
    <t>Základní škola, Praha 13, Janského 2189</t>
  </si>
  <si>
    <t>Základní škola, Praha 13, Klausova 2450</t>
  </si>
  <si>
    <t>Základní škola, Praha 13, Mohylová 1963</t>
  </si>
  <si>
    <t>Základní škola a Mateřská škola, Praha 10 - Štěrboholy</t>
  </si>
  <si>
    <t>Základní škola Charlotty Masarykové, Praha 5 - Velká Chuchle</t>
  </si>
  <si>
    <t>Základní škola a Mateřská škola Praha - Vinoř</t>
  </si>
  <si>
    <t>Základní škola Praha - Běchovice</t>
  </si>
  <si>
    <t>Základní škola a mateřská škola Koloděje</t>
  </si>
  <si>
    <t>Základní škola U Obory, Praha 10, Vachkova 630</t>
  </si>
  <si>
    <t>Mateřská škola Volavkova</t>
  </si>
  <si>
    <t>Mateřská škola, Praha 8, Krynická 2</t>
  </si>
  <si>
    <t>Mateřská škola, Praha 10, U Roháčových  kasáren 14/1215, příspěvková organizace</t>
  </si>
  <si>
    <t>BŘEZINÉVES</t>
  </si>
  <si>
    <t>Školní jídelna Praha - Radotín</t>
  </si>
  <si>
    <t>Základní škola Praha - Radotín</t>
  </si>
  <si>
    <t>Malostranská základní škola</t>
  </si>
  <si>
    <t>Základní škola nám.Curieových</t>
  </si>
  <si>
    <t>Základní škola Vodičkova</t>
  </si>
  <si>
    <t>Školní jídelna Karmelitská</t>
  </si>
  <si>
    <t xml:space="preserve">Školní jídelna Uhelný trh </t>
  </si>
  <si>
    <t>Školní jídelna Jindřišská</t>
  </si>
  <si>
    <t>Školní jídelna Zlatnická</t>
  </si>
  <si>
    <t>Dům dětí a mládeže Stodůlky</t>
  </si>
  <si>
    <t>Základní umělecká škola Blatiny, Praha - Řepy, Španielova 50/1124</t>
  </si>
  <si>
    <t>Sportovní a rekreační areál Pražačka se školní jídelnou, Praha 3,  Za Žižkovskou vozovnou 19/2716</t>
  </si>
  <si>
    <t xml:space="preserve">Zařízení školního stravování v Letňanech </t>
  </si>
  <si>
    <t>Školní jídelna, Praha 22,  Nové náměstí 1100</t>
  </si>
  <si>
    <t>Základní škola Brána jazyků s rozšířenou výukou matematiky</t>
  </si>
  <si>
    <t>Základní škola J.Gutha - Jarkovského</t>
  </si>
  <si>
    <t>Základní škola u svatého Štěpána Praha 2, Štěpánská 8</t>
  </si>
  <si>
    <t>Základní škola a Mateřská škola, Praha 4, Ohradní 49</t>
  </si>
  <si>
    <t>Základní škola a mateřská škola Praha 5 - Smíchov, Kořenského 10/760</t>
  </si>
  <si>
    <t>Fakultní základní škola a mateřská škola Barrandov II při PedF UK, Praha 5 - Hlubočepy, V Remízku 7/919</t>
  </si>
  <si>
    <t>Základní škola a mateřská škola, Praha 8, U školské zahrady 4</t>
  </si>
  <si>
    <t>Základní škola a Mateřská škola  Na Balabence</t>
  </si>
  <si>
    <t>Základní škola a Mateřská škola generála Františka Fajtla DFC</t>
  </si>
  <si>
    <t>Základní škola a Mateřská škola Tupolevova</t>
  </si>
  <si>
    <t>Mateřská škola, Praha 3, Na Vrcholu 1a/1955</t>
  </si>
  <si>
    <t xml:space="preserve">Mateřská škola BoTa, Praha 4, Boleslavova 1a </t>
  </si>
  <si>
    <t>Mateřská škola 4 pastelky, Praha 4, Sedlčanská 14</t>
  </si>
  <si>
    <t>Krčská mateřská škola, Praha 4, Tajovského 1309</t>
  </si>
  <si>
    <t>Mateřská škola, Praha 4, V Zápolí 1249</t>
  </si>
  <si>
    <t>Mateřská škola Na Dlouhém lánu</t>
  </si>
  <si>
    <t>Mateřská škola Kostelní, Praha 7, Kostelní 37/7</t>
  </si>
  <si>
    <t>Mateřská škola, Praha 8, U Sluncové 10a</t>
  </si>
  <si>
    <t>Mateřská škola Březiněves, příspěvková organizace</t>
  </si>
  <si>
    <t xml:space="preserve">Mateřská škola U Vysočanského pivovaru </t>
  </si>
  <si>
    <t>Mateřská škola, Praha 10, Magnitogorská 14/1430</t>
  </si>
  <si>
    <t>Mateřská škola, Praha 10, Mládežnická 1/3078</t>
  </si>
  <si>
    <t>Mateřská škola, Praha 4, V Benátkách 1751</t>
  </si>
  <si>
    <t xml:space="preserve">Mateřská škola K Lukám </t>
  </si>
  <si>
    <t>Mateřská škola HAVAJ, Praha 13, Mezi školami 2482</t>
  </si>
  <si>
    <t>Mateřská škola, Praha 5, K Samoobsluze  211</t>
  </si>
  <si>
    <t>Mateřská škola Čakovice I</t>
  </si>
  <si>
    <t>Mateřská škola Sedmikráska, Praha 9 - Újezd nad lesy, Lišická 1502</t>
  </si>
  <si>
    <t>Mateřská škola Rohožník, Praha 9 - Újezd nad lesy, Žárovická 1653</t>
  </si>
  <si>
    <t>Mateřská škola Klánovice, Praha 9 - Klánovice,  V Žáčku 219</t>
  </si>
  <si>
    <t>Mateřská škola Praha - Kolovraty</t>
  </si>
  <si>
    <t>Mateřská škola Kytlická</t>
  </si>
  <si>
    <t>Školní jídelna Vojtěšská</t>
  </si>
  <si>
    <t xml:space="preserve">Mateřská škola Národní se zaměřením na ranou péči </t>
  </si>
  <si>
    <t xml:space="preserve">Mateřská škola, Praha 3, Jeseniova 4,6/1680 </t>
  </si>
  <si>
    <t xml:space="preserve">Mateřská škola, Praha 3, nám.Jiřího z Lobkovic 23/119 </t>
  </si>
  <si>
    <t xml:space="preserve">Základní škola s rozšířenou výukou jazyků a s rozšířenou výukou tělesné výchovy, Praha 4, Filosofská 3 </t>
  </si>
  <si>
    <t xml:space="preserve">Mateřská škola Bubeníčkova </t>
  </si>
  <si>
    <t xml:space="preserve">Mateřská škola Čínská </t>
  </si>
  <si>
    <t xml:space="preserve">Mateřská škola Juárezova </t>
  </si>
  <si>
    <t xml:space="preserve">Mateřská škola Terronská </t>
  </si>
  <si>
    <t xml:space="preserve">Mateřská škola Vokovická </t>
  </si>
  <si>
    <t>Základní škola a Mateřská škola Antonína Čermáka, Praha 6</t>
  </si>
  <si>
    <t xml:space="preserve">Základní škola a mateřská škola, Praha - Nebušice </t>
  </si>
  <si>
    <t xml:space="preserve">Fakultní mateřská škola při Pedagogické fakultě Univerzity Karlovy, Praha 7,Na Výšinách 3 </t>
  </si>
  <si>
    <t xml:space="preserve">Mateřská škola, Praha 8, Bojasova 1 </t>
  </si>
  <si>
    <t xml:space="preserve">Mateřská škola, Praha 10, Dvouletky 8/601, příspěvková organizace </t>
  </si>
  <si>
    <t xml:space="preserve">Mateřská škola, Praha 10, Kodaňská 14/989 </t>
  </si>
  <si>
    <t xml:space="preserve">Mateřská škola, Praha 10, Omská 6/1354 </t>
  </si>
  <si>
    <t xml:space="preserve">Mateřská škola, Praha 10, Tuchorazská 2a/472, příspěvková organizace </t>
  </si>
  <si>
    <t xml:space="preserve">Základní škola, Praha 10, Nad Vodovodem 81/460 </t>
  </si>
  <si>
    <t xml:space="preserve">Mateřská škola, Praha 4, A. Drabíkové 536 </t>
  </si>
  <si>
    <t xml:space="preserve">Mateřská škola Oáza v Praze 12 </t>
  </si>
  <si>
    <t xml:space="preserve">Mateřská škola Pohádka v Praze 12 </t>
  </si>
  <si>
    <t xml:space="preserve">Mateřská škola Jahůdka v Praze 12 </t>
  </si>
  <si>
    <t xml:space="preserve">Mateřská škola Srdíčko v Praze 12 </t>
  </si>
  <si>
    <t xml:space="preserve">Mateřská škola Hvězdička v Praze 12 </t>
  </si>
  <si>
    <t xml:space="preserve">Mateřská škola Tyršovka v Praze 12 </t>
  </si>
  <si>
    <t xml:space="preserve">Mateřská škola Zvoneček v Praze 12 </t>
  </si>
  <si>
    <t xml:space="preserve">Mateřská škola Pastelka v Praze 12 </t>
  </si>
  <si>
    <t xml:space="preserve">Mateřská škola Montessori v Praze 12 </t>
  </si>
  <si>
    <t xml:space="preserve">Mateřská škola Podsaďáček v Praze 12 </t>
  </si>
  <si>
    <t xml:space="preserve">Základní škola a mateřská škola Smolkova v Praze 12 </t>
  </si>
  <si>
    <t xml:space="preserve">Mateřská škola, Praha 13, Husníkova 2075, příspěvková organizace </t>
  </si>
  <si>
    <t xml:space="preserve">Mateřská škola Praha 5 - Řeporyje </t>
  </si>
  <si>
    <t xml:space="preserve">Základní škola, Praha 9 - Černý Most, Bří. Venclíků 1140 </t>
  </si>
  <si>
    <t xml:space="preserve">Základní škola, Praha 10-Hostivař, Kozinova 1000 </t>
  </si>
  <si>
    <t xml:space="preserve">Mateřská škola Praha - Radotín </t>
  </si>
  <si>
    <t xml:space="preserve">Mateřská škola Příborská </t>
  </si>
  <si>
    <t xml:space="preserve">Základní škola Dr. Edvarda Beneše, Praha 9 - Čakovice, náměstí Jiřího Berana 500 </t>
  </si>
  <si>
    <t xml:space="preserve">Mateřská škola "U Rybníčku", Praha 9 - Horní Počernice, Křovinovo nám.115 </t>
  </si>
  <si>
    <t xml:space="preserve">Dům dětí a mládeže, Praha - Horní Počernice, Ratibořická 1899 </t>
  </si>
  <si>
    <t xml:space="preserve">1. Mateřská škola </t>
  </si>
  <si>
    <t xml:space="preserve">Mateřská škola Čtyřlístek Praha-Běchovice </t>
  </si>
  <si>
    <t xml:space="preserve">Mateřská škola Sluneční, Praha 10, Sluneční 1550/20 </t>
  </si>
  <si>
    <t xml:space="preserve">Základní škola Praha - Kolovraty </t>
  </si>
  <si>
    <t>Mateřská škola Pampeliška</t>
  </si>
  <si>
    <t>Školní jídelna, Praha 10, Vršovická 68/1429, příspěvková organizace</t>
  </si>
  <si>
    <t>Základní škola Járy Cimrmana Lysolaje</t>
  </si>
  <si>
    <t>Základní škola, Praha 3, Cimburkova 18/600</t>
  </si>
  <si>
    <t xml:space="preserve">Základní škola Praha - Lipence </t>
  </si>
  <si>
    <t>Mateřská škola  Matěchova, Praha 4, Halasova 1069</t>
  </si>
  <si>
    <t>Mateřská škola, Starodubečská 506, Praha 10- Dubeč</t>
  </si>
  <si>
    <t>Mateřská škola Větrníček v Praze 12</t>
  </si>
  <si>
    <t>Základní škola Litvínovská 500</t>
  </si>
  <si>
    <t>Základní škola Litvínovská 600</t>
  </si>
  <si>
    <t xml:space="preserve">Základní škola Novoborská </t>
  </si>
  <si>
    <t>Základní škola Špitálská</t>
  </si>
  <si>
    <t>Základní škola Praha - Petrovice, příspěvková organizace</t>
  </si>
  <si>
    <t>Mateřská škola JAHODNICE, Praha 9 - Kyje, Kostlivého 1218</t>
  </si>
  <si>
    <t>Základní umělecká škola, Praha  - Zbraslav</t>
  </si>
  <si>
    <t>Zařízení školního stravování Praha - Zbraslav</t>
  </si>
  <si>
    <t>Základní škola Vladislava Vančury, Praha - Zbraslav</t>
  </si>
  <si>
    <t>KŘESLICE</t>
  </si>
  <si>
    <t>Mateřská škola Křeslice</t>
  </si>
  <si>
    <t>Mateřská škola Matjuchinova</t>
  </si>
  <si>
    <t>Mateřská škola Nad Parkem</t>
  </si>
  <si>
    <t>Spořilovská mateřská škola, Praha 4, Jihozápadní 4</t>
  </si>
  <si>
    <t>Mateřská škola ZAHRÁDKA, Praha 13, Husníkova 2076</t>
  </si>
  <si>
    <t>Mateřská škola Formanská, příspěvková organizace</t>
  </si>
  <si>
    <t>Mateřská škola Pitkovice, příspěvková organizace, Praha 10, Hlívová 303/4</t>
  </si>
  <si>
    <t>Mateřská škola  Albrechtická, příspěvková organizace</t>
  </si>
  <si>
    <t>Mateřská škola Letců, příspěvková organizace</t>
  </si>
  <si>
    <t>Mateřská škola Malkovského, příspěvková organizace</t>
  </si>
  <si>
    <t>Základní škola a mateřská škola Praha 5 - Košíře, Weberova 1/1090</t>
  </si>
  <si>
    <t>Základní škola a Mateřská škola Emy Destinnové, Praha 6, náměstí Svobody 3/930</t>
  </si>
  <si>
    <t>Základní škola Praha 5 - Řeporyje, Od Školy 596</t>
  </si>
  <si>
    <t xml:space="preserve">Základní škola  Fryčovická </t>
  </si>
  <si>
    <t>Základní škola Praha 9 - Kbely</t>
  </si>
  <si>
    <t>Základní škola Chmelnice, Praha 3, K Lučinám 18/2500</t>
  </si>
  <si>
    <t>Mateřská škola BALÓNEK, Praha 13, Janského 2188</t>
  </si>
  <si>
    <t>Mateřská škola POHÁDKA, Praha 13, Janského 2187</t>
  </si>
  <si>
    <t>v tis. Kč</t>
  </si>
  <si>
    <t>Mateřská škola Beranov, příspěvková organizace</t>
  </si>
  <si>
    <t>Mateřská škola U STROMU, Praha 13, Ovčí hájek 2174, příspěvková organizace</t>
  </si>
  <si>
    <t>Mateřská škola Na Chodovci, Praha 4, Měchenická 2540</t>
  </si>
  <si>
    <t>Základní škola, Praha 2, Jana Masaryka 21</t>
  </si>
  <si>
    <t xml:space="preserve">Základní škola a mateřská škola Jarov, Praha 3, V Zahrádkách 48/1966 </t>
  </si>
  <si>
    <t>Základní škola a Mateřská škola, Praha 6, Na Dlouhém lánu 43</t>
  </si>
  <si>
    <t>Návrh na rok 2019</t>
  </si>
  <si>
    <t>zřizovaných městskými částmi hlavního města Prahy na rok 2019</t>
  </si>
  <si>
    <t>Mateřská škola Pastelka, Praha 6 - Řepy, Španielova 27/1316</t>
  </si>
  <si>
    <t>Mateřská škola Bendova, Praha 6 - Řepy, Bendova 1/1123</t>
  </si>
  <si>
    <t>Mateřská škola Laudova se speciálními třídami, Praha 6 - Řepy, Laudova 3/1030</t>
  </si>
  <si>
    <t>Mateřská škola Socháňova Praha 6 - Řepy, Socháňova 23/1176</t>
  </si>
  <si>
    <t xml:space="preserve">Mateřská škola, Praha 9-Hostavice, U Hostavického potoka 803/71, příspěvková organizace  </t>
  </si>
  <si>
    <t>Základní škola s rozšířenou výukou tělesné výchovy, Praha 4, Jitřní 185, příspěvková organizace</t>
  </si>
  <si>
    <t>Základní škola Formanská, příspěvková organizace</t>
  </si>
  <si>
    <t>Příloha č. 8 k usnesení Zastupitelstva HMP č. 2/18 ze dne 13.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</si>
</sst>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u/>
      <sz val="9"/>
      <name val="Arial CE"/>
      <family val="2"/>
      <charset val="238"/>
    </font>
    <font>
      <i/>
      <sz val="8"/>
      <name val="Arial CE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u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30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0" fillId="0" borderId="0" xfId="0" applyNumberFormat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8" fillId="2" borderId="37" xfId="0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25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/>
    <xf numFmtId="0" fontId="11" fillId="0" borderId="20" xfId="0" applyFont="1" applyFill="1" applyBorder="1" applyAlignment="1">
      <alignment horizontal="left" vertical="center" wrapText="1"/>
    </xf>
    <xf numFmtId="0" fontId="11" fillId="2" borderId="3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0" fontId="11" fillId="2" borderId="35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8" fillId="0" borderId="0" xfId="0" applyFont="1" applyFill="1"/>
    <xf numFmtId="0" fontId="11" fillId="0" borderId="20" xfId="0" applyFont="1" applyBorder="1" applyAlignment="1">
      <alignment horizontal="left" wrapText="1"/>
    </xf>
    <xf numFmtId="0" fontId="8" fillId="0" borderId="22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11" fillId="0" borderId="0" xfId="0" applyFont="1" applyFill="1"/>
    <xf numFmtId="0" fontId="11" fillId="0" borderId="0" xfId="0" applyFont="1" applyFill="1" applyBorder="1" applyAlignment="1">
      <alignment horizontal="left" wrapText="1"/>
    </xf>
    <xf numFmtId="0" fontId="8" fillId="0" borderId="39" xfId="0" applyFont="1" applyFill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64" fontId="8" fillId="3" borderId="9" xfId="0" applyNumberFormat="1" applyFont="1" applyFill="1" applyBorder="1" applyAlignment="1">
      <alignment vertical="center" wrapText="1"/>
    </xf>
    <xf numFmtId="164" fontId="0" fillId="0" borderId="0" xfId="0" applyNumberFormat="1"/>
    <xf numFmtId="0" fontId="8" fillId="0" borderId="0" xfId="0" applyFont="1" applyFill="1" applyBorder="1" applyAlignment="1">
      <alignment vertical="center"/>
    </xf>
    <xf numFmtId="0" fontId="12" fillId="3" borderId="18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vertical="center" wrapText="1"/>
    </xf>
    <xf numFmtId="1" fontId="8" fillId="3" borderId="27" xfId="0" applyNumberFormat="1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vertical="center" wrapText="1"/>
    </xf>
    <xf numFmtId="0" fontId="11" fillId="3" borderId="3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horizontal="center" vertical="center"/>
    </xf>
    <xf numFmtId="164" fontId="8" fillId="3" borderId="39" xfId="0" applyNumberFormat="1" applyFont="1" applyFill="1" applyBorder="1" applyAlignment="1">
      <alignment vertical="center" wrapText="1"/>
    </xf>
    <xf numFmtId="0" fontId="8" fillId="3" borderId="4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164" fontId="8" fillId="3" borderId="36" xfId="0" applyNumberFormat="1" applyFont="1" applyFill="1" applyBorder="1" applyAlignment="1">
      <alignment vertical="center" wrapText="1"/>
    </xf>
    <xf numFmtId="0" fontId="8" fillId="3" borderId="4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 wrapText="1"/>
    </xf>
    <xf numFmtId="0" fontId="11" fillId="3" borderId="18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 wrapText="1"/>
    </xf>
    <xf numFmtId="164" fontId="11" fillId="3" borderId="36" xfId="0" applyNumberFormat="1" applyFont="1" applyFill="1" applyBorder="1" applyAlignment="1">
      <alignment vertical="center" wrapText="1"/>
    </xf>
    <xf numFmtId="1" fontId="8" fillId="3" borderId="37" xfId="0" applyNumberFormat="1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vertical="center" wrapText="1"/>
    </xf>
    <xf numFmtId="1" fontId="8" fillId="3" borderId="40" xfId="0" applyNumberFormat="1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3" fontId="8" fillId="3" borderId="27" xfId="0" applyNumberFormat="1" applyFont="1" applyFill="1" applyBorder="1" applyAlignment="1">
      <alignment vertical="center"/>
    </xf>
    <xf numFmtId="164" fontId="8" fillId="3" borderId="43" xfId="0" applyNumberFormat="1" applyFont="1" applyFill="1" applyBorder="1" applyAlignment="1">
      <alignment vertical="center" wrapText="1"/>
    </xf>
    <xf numFmtId="0" fontId="8" fillId="3" borderId="4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vertical="center"/>
    </xf>
    <xf numFmtId="0" fontId="8" fillId="3" borderId="49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3" fontId="11" fillId="0" borderId="13" xfId="0" applyNumberFormat="1" applyFont="1" applyFill="1" applyBorder="1" applyAlignment="1">
      <alignment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" fontId="11" fillId="0" borderId="14" xfId="0" applyNumberFormat="1" applyFont="1" applyFill="1" applyBorder="1" applyAlignment="1">
      <alignment vertical="center"/>
    </xf>
    <xf numFmtId="3" fontId="8" fillId="0" borderId="7" xfId="0" applyNumberFormat="1" applyFont="1" applyFill="1" applyBorder="1" applyAlignment="1">
      <alignment vertical="center"/>
    </xf>
    <xf numFmtId="3" fontId="8" fillId="0" borderId="28" xfId="0" applyNumberFormat="1" applyFont="1" applyFill="1" applyBorder="1" applyAlignment="1">
      <alignment vertical="center"/>
    </xf>
    <xf numFmtId="3" fontId="8" fillId="0" borderId="49" xfId="0" applyNumberFormat="1" applyFont="1" applyFill="1" applyBorder="1" applyAlignment="1">
      <alignment vertical="center"/>
    </xf>
    <xf numFmtId="3" fontId="11" fillId="0" borderId="16" xfId="0" applyNumberFormat="1" applyFont="1" applyFill="1" applyBorder="1" applyAlignment="1">
      <alignment vertical="center"/>
    </xf>
    <xf numFmtId="3" fontId="11" fillId="0" borderId="54" xfId="0" applyNumberFormat="1" applyFont="1" applyFill="1" applyBorder="1" applyAlignment="1">
      <alignment vertical="center"/>
    </xf>
    <xf numFmtId="2" fontId="8" fillId="0" borderId="8" xfId="0" applyNumberFormat="1" applyFont="1" applyFill="1" applyBorder="1" applyAlignment="1">
      <alignment vertical="center"/>
    </xf>
    <xf numFmtId="2" fontId="8" fillId="0" borderId="29" xfId="0" applyNumberFormat="1" applyFont="1" applyFill="1" applyBorder="1" applyAlignment="1">
      <alignment vertical="center"/>
    </xf>
    <xf numFmtId="2" fontId="11" fillId="0" borderId="17" xfId="0" applyNumberFormat="1" applyFont="1" applyFill="1" applyBorder="1" applyAlignment="1">
      <alignment vertical="center"/>
    </xf>
    <xf numFmtId="3" fontId="8" fillId="0" borderId="27" xfId="0" applyNumberFormat="1" applyFont="1" applyFill="1" applyBorder="1" applyAlignment="1">
      <alignment vertical="center"/>
    </xf>
    <xf numFmtId="3" fontId="8" fillId="0" borderId="24" xfId="0" applyNumberFormat="1" applyFont="1" applyFill="1" applyBorder="1" applyAlignment="1">
      <alignment vertical="center"/>
    </xf>
    <xf numFmtId="3" fontId="8" fillId="0" borderId="23" xfId="0" applyNumberFormat="1" applyFont="1" applyFill="1" applyBorder="1" applyAlignment="1">
      <alignment vertical="center"/>
    </xf>
    <xf numFmtId="3" fontId="8" fillId="0" borderId="37" xfId="0" applyNumberFormat="1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2" fontId="8" fillId="0" borderId="11" xfId="0" applyNumberFormat="1" applyFont="1" applyFill="1" applyBorder="1" applyAlignment="1">
      <alignment vertical="center"/>
    </xf>
    <xf numFmtId="2" fontId="8" fillId="0" borderId="33" xfId="0" applyNumberFormat="1" applyFont="1" applyFill="1" applyBorder="1" applyAlignment="1">
      <alignment vertical="center"/>
    </xf>
    <xf numFmtId="2" fontId="11" fillId="0" borderId="14" xfId="0" applyNumberFormat="1" applyFont="1" applyFill="1" applyBorder="1" applyAlignment="1">
      <alignment vertical="center"/>
    </xf>
    <xf numFmtId="2" fontId="8" fillId="0" borderId="25" xfId="0" applyNumberFormat="1" applyFont="1" applyFill="1" applyBorder="1" applyAlignment="1">
      <alignment vertical="center"/>
    </xf>
    <xf numFmtId="2" fontId="8" fillId="0" borderId="32" xfId="0" applyNumberFormat="1" applyFont="1" applyFill="1" applyBorder="1" applyAlignment="1">
      <alignment vertical="center"/>
    </xf>
    <xf numFmtId="2" fontId="8" fillId="0" borderId="38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41" xfId="0" applyNumberFormat="1" applyFont="1" applyFill="1" applyBorder="1" applyAlignment="1">
      <alignment vertical="center"/>
    </xf>
    <xf numFmtId="3" fontId="8" fillId="2" borderId="27" xfId="0" applyNumberFormat="1" applyFont="1" applyFill="1" applyBorder="1" applyAlignment="1">
      <alignment vertical="center"/>
    </xf>
    <xf numFmtId="3" fontId="8" fillId="2" borderId="40" xfId="0" applyNumberFormat="1" applyFont="1" applyFill="1" applyBorder="1" applyAlignment="1">
      <alignment vertical="center"/>
    </xf>
    <xf numFmtId="3" fontId="11" fillId="2" borderId="13" xfId="0" applyNumberFormat="1" applyFont="1" applyFill="1" applyBorder="1" applyAlignment="1">
      <alignment vertical="center"/>
    </xf>
    <xf numFmtId="3" fontId="8" fillId="2" borderId="23" xfId="0" applyNumberFormat="1" applyFont="1" applyFill="1" applyBorder="1" applyAlignment="1">
      <alignment vertical="center"/>
    </xf>
    <xf numFmtId="3" fontId="11" fillId="2" borderId="23" xfId="0" applyNumberFormat="1" applyFont="1" applyFill="1" applyBorder="1" applyAlignment="1">
      <alignment vertical="center"/>
    </xf>
    <xf numFmtId="3" fontId="8" fillId="2" borderId="44" xfId="0" applyNumberFormat="1" applyFont="1" applyFill="1" applyBorder="1" applyAlignment="1">
      <alignment vertical="center"/>
    </xf>
    <xf numFmtId="3" fontId="8" fillId="2" borderId="55" xfId="0" applyNumberFormat="1" applyFont="1" applyFill="1" applyBorder="1" applyAlignment="1">
      <alignment vertical="center"/>
    </xf>
    <xf numFmtId="3" fontId="8" fillId="0" borderId="41" xfId="0" applyNumberFormat="1" applyFont="1" applyFill="1" applyBorder="1" applyAlignment="1">
      <alignment vertical="center"/>
    </xf>
    <xf numFmtId="3" fontId="8" fillId="2" borderId="37" xfId="0" applyNumberFormat="1" applyFont="1" applyFill="1" applyBorder="1" applyAlignment="1">
      <alignment vertical="center"/>
    </xf>
    <xf numFmtId="3" fontId="11" fillId="2" borderId="37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7" xfId="0" applyNumberFormat="1" applyFont="1" applyFill="1" applyBorder="1" applyAlignment="1">
      <alignment vertical="center"/>
    </xf>
    <xf numFmtId="3" fontId="8" fillId="2" borderId="46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27" xfId="0" applyNumberFormat="1" applyFont="1" applyFill="1" applyBorder="1" applyAlignment="1">
      <alignment horizontal="right" vertical="center"/>
    </xf>
    <xf numFmtId="3" fontId="8" fillId="2" borderId="28" xfId="0" applyNumberFormat="1" applyFont="1" applyFill="1" applyBorder="1" applyAlignment="1">
      <alignment vertical="center"/>
    </xf>
    <xf numFmtId="3" fontId="8" fillId="2" borderId="49" xfId="0" applyNumberFormat="1" applyFont="1" applyFill="1" applyBorder="1" applyAlignment="1">
      <alignment vertical="center"/>
    </xf>
    <xf numFmtId="3" fontId="11" fillId="2" borderId="16" xfId="0" applyNumberFormat="1" applyFont="1" applyFill="1" applyBorder="1" applyAlignment="1">
      <alignment vertical="center"/>
    </xf>
    <xf numFmtId="3" fontId="8" fillId="2" borderId="57" xfId="0" applyNumberFormat="1" applyFont="1" applyFill="1" applyBorder="1" applyAlignment="1">
      <alignment vertical="center"/>
    </xf>
    <xf numFmtId="3" fontId="8" fillId="2" borderId="58" xfId="0" applyNumberFormat="1" applyFont="1" applyFill="1" applyBorder="1" applyAlignment="1">
      <alignment vertical="center"/>
    </xf>
    <xf numFmtId="3" fontId="8" fillId="2" borderId="59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vertical="center"/>
    </xf>
    <xf numFmtId="3" fontId="8" fillId="2" borderId="52" xfId="0" applyNumberFormat="1" applyFont="1" applyFill="1" applyBorder="1" applyAlignment="1">
      <alignment vertical="center"/>
    </xf>
    <xf numFmtId="4" fontId="8" fillId="2" borderId="11" xfId="0" applyNumberFormat="1" applyFont="1" applyFill="1" applyBorder="1" applyAlignment="1">
      <alignment vertical="center"/>
    </xf>
    <xf numFmtId="4" fontId="8" fillId="2" borderId="33" xfId="0" applyNumberFormat="1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vertical="center"/>
    </xf>
    <xf numFmtId="4" fontId="8" fillId="2" borderId="32" xfId="0" applyNumberFormat="1" applyFont="1" applyFill="1" applyBorder="1" applyAlignment="1">
      <alignment vertical="center"/>
    </xf>
    <xf numFmtId="4" fontId="8" fillId="2" borderId="38" xfId="0" applyNumberFormat="1" applyFont="1" applyFill="1" applyBorder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4" fontId="8" fillId="2" borderId="47" xfId="0" applyNumberFormat="1" applyFont="1" applyFill="1" applyBorder="1" applyAlignment="1">
      <alignment vertical="center"/>
    </xf>
    <xf numFmtId="4" fontId="8" fillId="2" borderId="48" xfId="0" applyNumberFormat="1" applyFont="1" applyFill="1" applyBorder="1" applyAlignment="1">
      <alignment vertical="center"/>
    </xf>
    <xf numFmtId="4" fontId="8" fillId="2" borderId="29" xfId="0" applyNumberFormat="1" applyFont="1" applyFill="1" applyBorder="1" applyAlignment="1">
      <alignment vertical="center"/>
    </xf>
    <xf numFmtId="4" fontId="11" fillId="2" borderId="17" xfId="0" applyNumberFormat="1" applyFont="1" applyFill="1" applyBorder="1" applyAlignment="1">
      <alignment vertical="center"/>
    </xf>
    <xf numFmtId="4" fontId="8" fillId="2" borderId="51" xfId="0" applyNumberFormat="1" applyFont="1" applyFill="1" applyBorder="1" applyAlignment="1">
      <alignment vertical="center"/>
    </xf>
    <xf numFmtId="4" fontId="8" fillId="2" borderId="60" xfId="0" applyNumberFormat="1" applyFont="1" applyFill="1" applyBorder="1" applyAlignment="1">
      <alignment vertical="center"/>
    </xf>
    <xf numFmtId="4" fontId="8" fillId="0" borderId="33" xfId="0" applyNumberFormat="1" applyFont="1" applyFill="1" applyBorder="1" applyAlignment="1">
      <alignment vertical="center"/>
    </xf>
    <xf numFmtId="4" fontId="8" fillId="3" borderId="11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8" fillId="3" borderId="23" xfId="0" applyNumberFormat="1" applyFont="1" applyFill="1" applyBorder="1" applyAlignment="1">
      <alignment vertical="center"/>
    </xf>
    <xf numFmtId="3" fontId="11" fillId="3" borderId="31" xfId="0" applyNumberFormat="1" applyFont="1" applyFill="1" applyBorder="1" applyAlignment="1">
      <alignment vertical="center"/>
    </xf>
    <xf numFmtId="3" fontId="8" fillId="3" borderId="24" xfId="0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3" borderId="37" xfId="0" applyNumberFormat="1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3" fontId="8" fillId="3" borderId="2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horizontal="right" vertical="center"/>
    </xf>
    <xf numFmtId="3" fontId="8" fillId="3" borderId="10" xfId="0" applyNumberFormat="1" applyFont="1" applyFill="1" applyBorder="1" applyAlignment="1">
      <alignment horizontal="right" vertical="center"/>
    </xf>
    <xf numFmtId="3" fontId="8" fillId="3" borderId="27" xfId="0" applyNumberFormat="1" applyFont="1" applyFill="1" applyBorder="1" applyAlignment="1">
      <alignment horizontal="right" vertical="center"/>
    </xf>
    <xf numFmtId="3" fontId="8" fillId="3" borderId="37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3" fontId="8" fillId="3" borderId="45" xfId="0" applyNumberFormat="1" applyFont="1" applyFill="1" applyBorder="1" applyAlignment="1">
      <alignment horizontal="right" vertical="center"/>
    </xf>
    <xf numFmtId="3" fontId="8" fillId="3" borderId="44" xfId="0" applyNumberFormat="1" applyFont="1" applyFill="1" applyBorder="1" applyAlignment="1">
      <alignment horizontal="right" vertical="center"/>
    </xf>
    <xf numFmtId="3" fontId="8" fillId="3" borderId="4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horizontal="right" vertical="center"/>
    </xf>
    <xf numFmtId="3" fontId="8" fillId="3" borderId="40" xfId="0" applyNumberFormat="1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horizontal="right" vertical="center"/>
    </xf>
    <xf numFmtId="4" fontId="8" fillId="3" borderId="29" xfId="0" applyNumberFormat="1" applyFont="1" applyFill="1" applyBorder="1" applyAlignment="1">
      <alignment horizontal="right" vertical="center"/>
    </xf>
    <xf numFmtId="4" fontId="13" fillId="3" borderId="14" xfId="0" applyNumberFormat="1" applyFont="1" applyFill="1" applyBorder="1" applyAlignment="1">
      <alignment vertical="center"/>
    </xf>
    <xf numFmtId="4" fontId="14" fillId="3" borderId="32" xfId="0" applyNumberFormat="1" applyFont="1" applyFill="1" applyBorder="1" applyAlignment="1">
      <alignment horizontal="right" vertical="center"/>
    </xf>
    <xf numFmtId="4" fontId="14" fillId="3" borderId="11" xfId="0" applyNumberFormat="1" applyFont="1" applyFill="1" applyBorder="1" applyAlignment="1">
      <alignment horizontal="right" vertical="center"/>
    </xf>
    <xf numFmtId="4" fontId="14" fillId="3" borderId="29" xfId="0" applyNumberFormat="1" applyFont="1" applyFill="1" applyBorder="1" applyAlignment="1">
      <alignment horizontal="right" vertical="center"/>
    </xf>
    <xf numFmtId="4" fontId="14" fillId="3" borderId="33" xfId="0" applyNumberFormat="1" applyFont="1" applyFill="1" applyBorder="1" applyAlignment="1">
      <alignment horizontal="right" vertical="center"/>
    </xf>
    <xf numFmtId="4" fontId="13" fillId="3" borderId="34" xfId="0" applyNumberFormat="1" applyFont="1" applyFill="1" applyBorder="1" applyAlignment="1">
      <alignment vertical="center"/>
    </xf>
    <xf numFmtId="4" fontId="14" fillId="3" borderId="25" xfId="0" applyNumberFormat="1" applyFont="1" applyFill="1" applyBorder="1" applyAlignment="1">
      <alignment horizontal="right" vertical="center"/>
    </xf>
    <xf numFmtId="4" fontId="14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horizontal="right" vertical="center"/>
    </xf>
    <xf numFmtId="4" fontId="8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14" fillId="3" borderId="38" xfId="0" applyNumberFormat="1" applyFont="1" applyFill="1" applyBorder="1" applyAlignment="1">
      <alignment vertical="center"/>
    </xf>
    <xf numFmtId="4" fontId="8" fillId="3" borderId="47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vertical="center"/>
    </xf>
    <xf numFmtId="4" fontId="14" fillId="3" borderId="33" xfId="0" applyNumberFormat="1" applyFont="1" applyFill="1" applyBorder="1" applyAlignment="1">
      <alignment vertical="center"/>
    </xf>
    <xf numFmtId="4" fontId="8" fillId="3" borderId="38" xfId="0" applyNumberFormat="1" applyFont="1" applyFill="1" applyBorder="1" applyAlignment="1">
      <alignment vertical="center"/>
    </xf>
    <xf numFmtId="4" fontId="14" fillId="3" borderId="48" xfId="0" applyNumberFormat="1" applyFont="1" applyFill="1" applyBorder="1" applyAlignment="1">
      <alignment horizontal="right" vertical="center"/>
    </xf>
    <xf numFmtId="4" fontId="11" fillId="3" borderId="17" xfId="0" applyNumberFormat="1" applyFont="1" applyFill="1" applyBorder="1" applyAlignment="1">
      <alignment vertical="center"/>
    </xf>
    <xf numFmtId="164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center" vertical="center"/>
    </xf>
    <xf numFmtId="0" fontId="8" fillId="2" borderId="20" xfId="0" applyFont="1" applyFill="1" applyBorder="1" applyAlignment="1">
      <alignment vertical="center"/>
    </xf>
    <xf numFmtId="0" fontId="8" fillId="2" borderId="50" xfId="0" applyFont="1" applyFill="1" applyBorder="1" applyAlignment="1">
      <alignment vertical="center"/>
    </xf>
    <xf numFmtId="3" fontId="8" fillId="2" borderId="16" xfId="0" applyNumberFormat="1" applyFont="1" applyFill="1" applyBorder="1" applyAlignment="1">
      <alignment vertical="center"/>
    </xf>
    <xf numFmtId="3" fontId="8" fillId="2" borderId="54" xfId="0" applyNumberFormat="1" applyFont="1" applyFill="1" applyBorder="1" applyAlignment="1">
      <alignment vertical="center"/>
    </xf>
    <xf numFmtId="4" fontId="8" fillId="2" borderId="17" xfId="0" applyNumberFormat="1" applyFont="1" applyFill="1" applyBorder="1" applyAlignment="1">
      <alignment vertical="center"/>
    </xf>
    <xf numFmtId="3" fontId="11" fillId="3" borderId="50" xfId="0" applyNumberFormat="1" applyFont="1" applyFill="1" applyBorder="1" applyAlignment="1">
      <alignment vertical="center"/>
    </xf>
    <xf numFmtId="4" fontId="13" fillId="3" borderId="21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vertical="center" wrapText="1"/>
    </xf>
    <xf numFmtId="0" fontId="11" fillId="0" borderId="35" xfId="0" applyFont="1" applyFill="1" applyBorder="1" applyAlignment="1">
      <alignment vertical="center" wrapText="1"/>
    </xf>
    <xf numFmtId="0" fontId="11" fillId="0" borderId="36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8" fillId="0" borderId="36" xfId="0" applyFont="1" applyFill="1" applyBorder="1" applyAlignment="1" applyProtection="1">
      <alignment vertical="center" wrapText="1"/>
      <protection locked="0"/>
    </xf>
    <xf numFmtId="0" fontId="8" fillId="0" borderId="5" xfId="0" applyFont="1" applyFill="1" applyBorder="1" applyAlignment="1">
      <alignment vertical="center" wrapText="1"/>
    </xf>
    <xf numFmtId="0" fontId="8" fillId="0" borderId="56" xfId="0" applyFont="1" applyFill="1" applyBorder="1" applyAlignment="1">
      <alignment vertical="center"/>
    </xf>
    <xf numFmtId="0" fontId="8" fillId="0" borderId="43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8" fillId="0" borderId="39" xfId="0" applyFont="1" applyFill="1" applyBorder="1" applyAlignment="1">
      <alignment vertical="center" wrapText="1"/>
    </xf>
    <xf numFmtId="0" fontId="16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2" fillId="2" borderId="35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1" fillId="0" borderId="5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Normal="100" workbookViewId="0"/>
  </sheetViews>
  <sheetFormatPr defaultRowHeight="12.75" x14ac:dyDescent="0.2"/>
  <cols>
    <col min="1" max="1" width="27.7109375" customWidth="1"/>
    <col min="2" max="2" width="14" customWidth="1"/>
    <col min="3" max="3" width="11.42578125" customWidth="1"/>
    <col min="4" max="4" width="12.85546875" customWidth="1"/>
    <col min="5" max="5" width="11.140625" customWidth="1"/>
    <col min="6" max="6" width="14" customWidth="1"/>
    <col min="7" max="7" width="10.140625" customWidth="1"/>
  </cols>
  <sheetData>
    <row r="1" spans="1:7" ht="15.75" x14ac:dyDescent="0.25">
      <c r="A1" s="251" t="s">
        <v>587</v>
      </c>
      <c r="B1" s="2"/>
      <c r="G1" t="s">
        <v>405</v>
      </c>
    </row>
    <row r="2" spans="1:7" x14ac:dyDescent="0.2">
      <c r="A2" s="2"/>
      <c r="B2" s="2"/>
    </row>
    <row r="4" spans="1:7" ht="25.5" customHeight="1" x14ac:dyDescent="0.2">
      <c r="A4" s="258" t="s">
        <v>402</v>
      </c>
      <c r="B4" s="258"/>
      <c r="C4" s="258"/>
      <c r="D4" s="259"/>
      <c r="E4" s="259"/>
      <c r="F4" s="259"/>
      <c r="G4" s="259"/>
    </row>
    <row r="5" spans="1:7" ht="25.5" customHeight="1" x14ac:dyDescent="0.2">
      <c r="A5" s="258" t="s">
        <v>579</v>
      </c>
      <c r="B5" s="258"/>
      <c r="C5" s="258"/>
      <c r="D5" s="259"/>
      <c r="E5" s="259"/>
      <c r="F5" s="259"/>
      <c r="G5" s="259"/>
    </row>
    <row r="6" spans="1:7" x14ac:dyDescent="0.2">
      <c r="A6" s="3"/>
      <c r="B6" s="3"/>
      <c r="C6" s="1"/>
      <c r="D6" s="1"/>
      <c r="E6" s="4"/>
      <c r="F6" s="1"/>
      <c r="G6" s="5"/>
    </row>
    <row r="7" spans="1:7" ht="13.5" thickBot="1" x14ac:dyDescent="0.25">
      <c r="A7" s="7"/>
      <c r="B7" s="7"/>
      <c r="C7" s="8"/>
      <c r="D7" s="8"/>
      <c r="E7" s="9"/>
      <c r="F7" s="8"/>
      <c r="G7" s="10" t="s">
        <v>571</v>
      </c>
    </row>
    <row r="8" spans="1:7" s="1" customFormat="1" ht="21" customHeight="1" x14ac:dyDescent="0.2">
      <c r="A8" s="260" t="s">
        <v>578</v>
      </c>
      <c r="B8" s="252" t="s">
        <v>48</v>
      </c>
      <c r="C8" s="252" t="s">
        <v>49</v>
      </c>
      <c r="D8" s="252" t="s">
        <v>50</v>
      </c>
      <c r="E8" s="252" t="s">
        <v>198</v>
      </c>
      <c r="F8" s="254" t="s">
        <v>332</v>
      </c>
      <c r="G8" s="256" t="s">
        <v>194</v>
      </c>
    </row>
    <row r="9" spans="1:7" s="1" customFormat="1" ht="29.25" customHeight="1" x14ac:dyDescent="0.2">
      <c r="A9" s="261"/>
      <c r="B9" s="253"/>
      <c r="C9" s="253"/>
      <c r="D9" s="253"/>
      <c r="E9" s="253"/>
      <c r="F9" s="255"/>
      <c r="G9" s="257"/>
    </row>
    <row r="10" spans="1:7" s="1" customFormat="1" ht="16.5" customHeight="1" x14ac:dyDescent="0.2">
      <c r="A10" s="11" t="s">
        <v>199</v>
      </c>
      <c r="B10" s="117">
        <f>'MŠ '!D321</f>
        <v>1351722</v>
      </c>
      <c r="C10" s="117">
        <f>'MŠ '!E321</f>
        <v>2052</v>
      </c>
      <c r="D10" s="117">
        <f>'MŠ '!F321</f>
        <v>487308</v>
      </c>
      <c r="E10" s="117">
        <f>'MŠ '!G321</f>
        <v>15215</v>
      </c>
      <c r="F10" s="117">
        <f>B10+C10+D10+E10</f>
        <v>1856297</v>
      </c>
      <c r="G10" s="120">
        <f>'MŠ '!I321</f>
        <v>4770.579999999999</v>
      </c>
    </row>
    <row r="11" spans="1:7" s="1" customFormat="1" ht="16.5" customHeight="1" x14ac:dyDescent="0.2">
      <c r="A11" s="12" t="s">
        <v>256</v>
      </c>
      <c r="B11" s="117">
        <f>ZŠ!D272</f>
        <v>3906288</v>
      </c>
      <c r="C11" s="117">
        <f>ZŠ!E272</f>
        <v>18375</v>
      </c>
      <c r="D11" s="118">
        <f>ZŠ!F272</f>
        <v>1411943</v>
      </c>
      <c r="E11" s="118">
        <f>ZŠ!G272</f>
        <v>100350</v>
      </c>
      <c r="F11" s="117">
        <f>B11+C11+D11+E11</f>
        <v>5436956</v>
      </c>
      <c r="G11" s="121">
        <f>ZŠ!I272</f>
        <v>11444.309999999998</v>
      </c>
    </row>
    <row r="12" spans="1:7" s="1" customFormat="1" ht="16.5" customHeight="1" x14ac:dyDescent="0.2">
      <c r="A12" s="12" t="s">
        <v>195</v>
      </c>
      <c r="B12" s="117">
        <f>ŠJ!D26</f>
        <v>55279</v>
      </c>
      <c r="C12" s="117">
        <f>ŠJ!E26</f>
        <v>0</v>
      </c>
      <c r="D12" s="118">
        <f>ŠJ!F26</f>
        <v>19900</v>
      </c>
      <c r="E12" s="118">
        <f>ŠJ!G26</f>
        <v>1111</v>
      </c>
      <c r="F12" s="117">
        <f>B12+C12+D12+E12</f>
        <v>76290</v>
      </c>
      <c r="G12" s="121">
        <f>ŠJ!I26</f>
        <v>242.81</v>
      </c>
    </row>
    <row r="13" spans="1:7" s="1" customFormat="1" ht="16.5" customHeight="1" x14ac:dyDescent="0.2">
      <c r="A13" s="12" t="s">
        <v>257</v>
      </c>
      <c r="B13" s="117">
        <f>'ZUŠ MČ'!D8</f>
        <v>13343</v>
      </c>
      <c r="C13" s="117">
        <f>'ZUŠ MČ'!E8</f>
        <v>0</v>
      </c>
      <c r="D13" s="118">
        <f>'ZUŠ MČ'!F8</f>
        <v>4803</v>
      </c>
      <c r="E13" s="118">
        <f>'ZUŠ MČ'!G8</f>
        <v>28</v>
      </c>
      <c r="F13" s="117">
        <f>B13+C13+D13+E13</f>
        <v>18174</v>
      </c>
      <c r="G13" s="121">
        <f>'ZUŠ MČ'!I8</f>
        <v>33.64</v>
      </c>
    </row>
    <row r="14" spans="1:7" s="1" customFormat="1" ht="16.5" customHeight="1" thickBot="1" x14ac:dyDescent="0.25">
      <c r="A14" s="12" t="s">
        <v>258</v>
      </c>
      <c r="B14" s="117">
        <f>'DDM MČ '!D8</f>
        <v>8568</v>
      </c>
      <c r="C14" s="117">
        <f>'DDM MČ '!E8</f>
        <v>2170</v>
      </c>
      <c r="D14" s="118">
        <f>'DDM MČ '!F8</f>
        <v>3822</v>
      </c>
      <c r="E14" s="118">
        <f>'DDM MČ '!G8</f>
        <v>301</v>
      </c>
      <c r="F14" s="117">
        <f>B14+C14+D14+E14</f>
        <v>14861</v>
      </c>
      <c r="G14" s="121">
        <f>'DDM MČ '!I8</f>
        <v>20.78</v>
      </c>
    </row>
    <row r="15" spans="1:7" s="1" customFormat="1" ht="21" customHeight="1" thickBot="1" x14ac:dyDescent="0.25">
      <c r="A15" s="13" t="s">
        <v>259</v>
      </c>
      <c r="B15" s="119">
        <f t="shared" ref="B15:G15" si="0">SUM(B10:B14)</f>
        <v>5335200</v>
      </c>
      <c r="C15" s="119">
        <f t="shared" si="0"/>
        <v>22597</v>
      </c>
      <c r="D15" s="119">
        <f t="shared" si="0"/>
        <v>1927776</v>
      </c>
      <c r="E15" s="119">
        <f t="shared" si="0"/>
        <v>117005</v>
      </c>
      <c r="F15" s="119">
        <f t="shared" si="0"/>
        <v>7402578</v>
      </c>
      <c r="G15" s="122">
        <f t="shared" si="0"/>
        <v>16512.119999999995</v>
      </c>
    </row>
    <row r="17" spans="1:6" x14ac:dyDescent="0.2">
      <c r="A17" s="66"/>
      <c r="B17" s="65"/>
      <c r="C17" s="65"/>
      <c r="D17" s="65"/>
      <c r="E17" s="65"/>
      <c r="F17" s="65"/>
    </row>
    <row r="18" spans="1:6" x14ac:dyDescent="0.2">
      <c r="F18" s="6"/>
    </row>
    <row r="19" spans="1:6" x14ac:dyDescent="0.2">
      <c r="B19" s="65"/>
      <c r="C19" s="65"/>
      <c r="D19" s="65"/>
      <c r="E19" s="65"/>
      <c r="F19" s="65"/>
    </row>
    <row r="20" spans="1:6" x14ac:dyDescent="0.2">
      <c r="F20" s="6"/>
    </row>
  </sheetData>
  <mergeCells count="9">
    <mergeCell ref="E8:E9"/>
    <mergeCell ref="F8:F9"/>
    <mergeCell ref="G8:G9"/>
    <mergeCell ref="A4:G4"/>
    <mergeCell ref="A8:A9"/>
    <mergeCell ref="B8:B9"/>
    <mergeCell ref="C8:C9"/>
    <mergeCell ref="D8:D9"/>
    <mergeCell ref="A5:G5"/>
  </mergeCells>
  <phoneticPr fontId="0" type="noConversion"/>
  <pageMargins left="0.59055118110236227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3"/>
  <sheetViews>
    <sheetView tabSelected="1" zoomScaleNormal="100" workbookViewId="0">
      <pane ySplit="4" topLeftCell="A302" activePane="bottomLeft" state="frozen"/>
      <selection pane="bottomLeft"/>
    </sheetView>
  </sheetViews>
  <sheetFormatPr defaultRowHeight="12.75" x14ac:dyDescent="0.2"/>
  <cols>
    <col min="1" max="1" width="57.7109375" style="16" customWidth="1"/>
    <col min="2" max="2" width="15.28515625" style="15" customWidth="1"/>
    <col min="3" max="3" width="8.42578125" style="15" customWidth="1"/>
    <col min="4" max="4" width="13.85546875" style="16" bestFit="1" customWidth="1"/>
    <col min="5" max="5" width="10.28515625" style="16" bestFit="1" customWidth="1"/>
    <col min="6" max="6" width="11.140625" style="16" customWidth="1"/>
    <col min="7" max="7" width="11.28515625" style="16" bestFit="1" customWidth="1"/>
    <col min="8" max="8" width="13.85546875" style="16" bestFit="1" customWidth="1"/>
    <col min="9" max="9" width="9.28515625" style="15" bestFit="1" customWidth="1"/>
    <col min="10" max="16384" width="9.140625" style="8"/>
  </cols>
  <sheetData>
    <row r="2" spans="1:9" ht="13.5" thickBot="1" x14ac:dyDescent="0.25">
      <c r="A2" s="14"/>
      <c r="I2" s="10" t="s">
        <v>571</v>
      </c>
    </row>
    <row r="3" spans="1:9" ht="12.75" customHeight="1" x14ac:dyDescent="0.2">
      <c r="A3" s="268" t="s">
        <v>578</v>
      </c>
      <c r="B3" s="264" t="s">
        <v>403</v>
      </c>
      <c r="C3" s="264" t="s">
        <v>47</v>
      </c>
      <c r="D3" s="264" t="s">
        <v>48</v>
      </c>
      <c r="E3" s="264" t="s">
        <v>49</v>
      </c>
      <c r="F3" s="264" t="s">
        <v>50</v>
      </c>
      <c r="G3" s="264" t="s">
        <v>51</v>
      </c>
      <c r="H3" s="266" t="s">
        <v>52</v>
      </c>
      <c r="I3" s="262" t="s">
        <v>194</v>
      </c>
    </row>
    <row r="4" spans="1:9" ht="30" customHeight="1" thickBot="1" x14ac:dyDescent="0.25">
      <c r="A4" s="269"/>
      <c r="B4" s="270"/>
      <c r="C4" s="270"/>
      <c r="D4" s="271"/>
      <c r="E4" s="271"/>
      <c r="F4" s="265"/>
      <c r="G4" s="265"/>
      <c r="H4" s="267"/>
      <c r="I4" s="263"/>
    </row>
    <row r="5" spans="1:9" ht="19.5" customHeight="1" thickBot="1" x14ac:dyDescent="0.25">
      <c r="A5" s="67" t="s">
        <v>199</v>
      </c>
      <c r="B5" s="68"/>
      <c r="C5" s="69"/>
      <c r="D5" s="69"/>
      <c r="E5" s="69"/>
      <c r="F5" s="69"/>
      <c r="G5" s="69"/>
      <c r="H5" s="69"/>
      <c r="I5" s="70"/>
    </row>
    <row r="6" spans="1:9" ht="19.5" customHeight="1" x14ac:dyDescent="0.2">
      <c r="A6" s="71" t="s">
        <v>200</v>
      </c>
      <c r="B6" s="72"/>
      <c r="C6" s="72"/>
      <c r="D6" s="73"/>
      <c r="E6" s="73"/>
      <c r="F6" s="73"/>
      <c r="G6" s="73"/>
      <c r="H6" s="74"/>
      <c r="I6" s="75"/>
    </row>
    <row r="7" spans="1:9" ht="15.75" customHeight="1" x14ac:dyDescent="0.2">
      <c r="A7" s="64" t="s">
        <v>346</v>
      </c>
      <c r="B7" s="76">
        <v>91652000754</v>
      </c>
      <c r="C7" s="77">
        <v>3111</v>
      </c>
      <c r="D7" s="110">
        <v>4128</v>
      </c>
      <c r="E7" s="183">
        <v>0</v>
      </c>
      <c r="F7" s="183">
        <v>1486</v>
      </c>
      <c r="G7" s="183">
        <v>44</v>
      </c>
      <c r="H7" s="110">
        <f t="shared" ref="H7:H13" si="0">D7+E7+F7+G7</f>
        <v>5658</v>
      </c>
      <c r="I7" s="205">
        <v>14.46</v>
      </c>
    </row>
    <row r="8" spans="1:9" ht="15.75" customHeight="1" x14ac:dyDescent="0.2">
      <c r="A8" s="64" t="s">
        <v>271</v>
      </c>
      <c r="B8" s="76">
        <v>91652000756</v>
      </c>
      <c r="C8" s="77">
        <v>3111</v>
      </c>
      <c r="D8" s="110">
        <v>2778</v>
      </c>
      <c r="E8" s="110">
        <v>3</v>
      </c>
      <c r="F8" s="110">
        <v>1001</v>
      </c>
      <c r="G8" s="110">
        <v>31</v>
      </c>
      <c r="H8" s="110">
        <f t="shared" si="0"/>
        <v>3813</v>
      </c>
      <c r="I8" s="206">
        <v>10.26</v>
      </c>
    </row>
    <row r="9" spans="1:9" ht="15.75" customHeight="1" x14ac:dyDescent="0.2">
      <c r="A9" s="64" t="s">
        <v>347</v>
      </c>
      <c r="B9" s="76">
        <v>91652000758</v>
      </c>
      <c r="C9" s="77">
        <v>3111</v>
      </c>
      <c r="D9" s="110">
        <v>4751</v>
      </c>
      <c r="E9" s="110">
        <v>30</v>
      </c>
      <c r="F9" s="110">
        <v>1721</v>
      </c>
      <c r="G9" s="110">
        <v>43</v>
      </c>
      <c r="H9" s="110">
        <f t="shared" si="0"/>
        <v>6545</v>
      </c>
      <c r="I9" s="206">
        <v>16.27</v>
      </c>
    </row>
    <row r="10" spans="1:9" ht="15.75" customHeight="1" x14ac:dyDescent="0.2">
      <c r="A10" s="64" t="s">
        <v>492</v>
      </c>
      <c r="B10" s="76">
        <v>91652000753</v>
      </c>
      <c r="C10" s="77">
        <v>3111</v>
      </c>
      <c r="D10" s="110">
        <v>7549</v>
      </c>
      <c r="E10" s="110">
        <v>0</v>
      </c>
      <c r="F10" s="110">
        <v>2718</v>
      </c>
      <c r="G10" s="110">
        <v>84</v>
      </c>
      <c r="H10" s="110">
        <f t="shared" si="0"/>
        <v>10351</v>
      </c>
      <c r="I10" s="206">
        <v>28.56</v>
      </c>
    </row>
    <row r="11" spans="1:9" ht="15.75" customHeight="1" x14ac:dyDescent="0.2">
      <c r="A11" s="64" t="s">
        <v>348</v>
      </c>
      <c r="B11" s="76">
        <v>91652000755</v>
      </c>
      <c r="C11" s="77">
        <v>3111</v>
      </c>
      <c r="D11" s="110">
        <v>2957</v>
      </c>
      <c r="E11" s="110">
        <v>0</v>
      </c>
      <c r="F11" s="110">
        <v>1064</v>
      </c>
      <c r="G11" s="110">
        <v>33</v>
      </c>
      <c r="H11" s="110">
        <f t="shared" si="0"/>
        <v>4054</v>
      </c>
      <c r="I11" s="206">
        <v>11.39</v>
      </c>
    </row>
    <row r="12" spans="1:9" ht="15.75" customHeight="1" x14ac:dyDescent="0.2">
      <c r="A12" s="64" t="s">
        <v>272</v>
      </c>
      <c r="B12" s="76">
        <v>91652000757</v>
      </c>
      <c r="C12" s="77">
        <v>3111</v>
      </c>
      <c r="D12" s="110">
        <v>5156</v>
      </c>
      <c r="E12" s="110">
        <v>3</v>
      </c>
      <c r="F12" s="110">
        <v>1857</v>
      </c>
      <c r="G12" s="110">
        <v>55</v>
      </c>
      <c r="H12" s="110">
        <f t="shared" si="0"/>
        <v>7071</v>
      </c>
      <c r="I12" s="206">
        <v>19.03</v>
      </c>
    </row>
    <row r="13" spans="1:9" ht="15.75" customHeight="1" thickBot="1" x14ac:dyDescent="0.25">
      <c r="A13" s="78" t="s">
        <v>349</v>
      </c>
      <c r="B13" s="79">
        <v>91652000752</v>
      </c>
      <c r="C13" s="80">
        <v>3111</v>
      </c>
      <c r="D13" s="110">
        <v>3296</v>
      </c>
      <c r="E13" s="111">
        <v>30</v>
      </c>
      <c r="F13" s="111">
        <v>1197</v>
      </c>
      <c r="G13" s="111">
        <v>29</v>
      </c>
      <c r="H13" s="110">
        <f t="shared" si="0"/>
        <v>4552</v>
      </c>
      <c r="I13" s="207">
        <v>13.24</v>
      </c>
    </row>
    <row r="14" spans="1:9" ht="19.5" customHeight="1" thickBot="1" x14ac:dyDescent="0.25">
      <c r="A14" s="81" t="s">
        <v>201</v>
      </c>
      <c r="B14" s="68"/>
      <c r="C14" s="82"/>
      <c r="D14" s="184">
        <f t="shared" ref="D14:G14" si="1">SUM(D7:D13)</f>
        <v>30615</v>
      </c>
      <c r="E14" s="184">
        <f t="shared" si="1"/>
        <v>66</v>
      </c>
      <c r="F14" s="184">
        <f t="shared" si="1"/>
        <v>11044</v>
      </c>
      <c r="G14" s="184">
        <f t="shared" si="1"/>
        <v>319</v>
      </c>
      <c r="H14" s="184">
        <f t="shared" ref="H14:I14" si="2">SUM(H7:H13)</f>
        <v>42044</v>
      </c>
      <c r="I14" s="208">
        <f t="shared" si="2"/>
        <v>113.21</v>
      </c>
    </row>
    <row r="15" spans="1:9" ht="19.5" customHeight="1" x14ac:dyDescent="0.2">
      <c r="A15" s="71" t="s">
        <v>202</v>
      </c>
      <c r="B15" s="83"/>
      <c r="C15" s="83"/>
      <c r="D15" s="185"/>
      <c r="E15" s="185"/>
      <c r="F15" s="185"/>
      <c r="G15" s="185"/>
      <c r="H15" s="185"/>
      <c r="I15" s="209"/>
    </row>
    <row r="16" spans="1:9" ht="15.75" customHeight="1" x14ac:dyDescent="0.2">
      <c r="A16" s="64" t="s">
        <v>350</v>
      </c>
      <c r="B16" s="77">
        <v>91652000762</v>
      </c>
      <c r="C16" s="77">
        <v>3111</v>
      </c>
      <c r="D16" s="183">
        <v>5787</v>
      </c>
      <c r="E16" s="183">
        <v>8</v>
      </c>
      <c r="F16" s="110">
        <v>2086</v>
      </c>
      <c r="G16" s="110">
        <v>61</v>
      </c>
      <c r="H16" s="110">
        <f t="shared" ref="H16:H22" si="3">D16+E16+F16+G16</f>
        <v>7942</v>
      </c>
      <c r="I16" s="181">
        <v>20.63</v>
      </c>
    </row>
    <row r="17" spans="1:9" ht="15.75" customHeight="1" x14ac:dyDescent="0.2">
      <c r="A17" s="64" t="s">
        <v>273</v>
      </c>
      <c r="B17" s="77">
        <v>91652000759</v>
      </c>
      <c r="C17" s="77">
        <v>3111</v>
      </c>
      <c r="D17" s="110">
        <v>8311</v>
      </c>
      <c r="E17" s="110">
        <v>20</v>
      </c>
      <c r="F17" s="183">
        <v>2999</v>
      </c>
      <c r="G17" s="183">
        <v>74</v>
      </c>
      <c r="H17" s="110">
        <f t="shared" si="3"/>
        <v>11404</v>
      </c>
      <c r="I17" s="182">
        <v>32.5</v>
      </c>
    </row>
    <row r="18" spans="1:9" ht="15.75" customHeight="1" x14ac:dyDescent="0.2">
      <c r="A18" s="64" t="s">
        <v>351</v>
      </c>
      <c r="B18" s="77">
        <v>91652000760</v>
      </c>
      <c r="C18" s="77">
        <v>3111</v>
      </c>
      <c r="D18" s="110">
        <v>5593</v>
      </c>
      <c r="E18" s="110">
        <v>0</v>
      </c>
      <c r="F18" s="183">
        <v>2014</v>
      </c>
      <c r="G18" s="183">
        <v>59</v>
      </c>
      <c r="H18" s="110">
        <f t="shared" si="3"/>
        <v>7666</v>
      </c>
      <c r="I18" s="182">
        <v>20.350000000000001</v>
      </c>
    </row>
    <row r="19" spans="1:9" ht="15.75" customHeight="1" x14ac:dyDescent="0.2">
      <c r="A19" s="64" t="s">
        <v>274</v>
      </c>
      <c r="B19" s="77">
        <v>91652000763</v>
      </c>
      <c r="C19" s="77">
        <v>3111</v>
      </c>
      <c r="D19" s="110">
        <v>6222</v>
      </c>
      <c r="E19" s="110">
        <v>50</v>
      </c>
      <c r="F19" s="183">
        <v>2257</v>
      </c>
      <c r="G19" s="183">
        <v>71</v>
      </c>
      <c r="H19" s="110">
        <f t="shared" si="3"/>
        <v>8600</v>
      </c>
      <c r="I19" s="182">
        <v>22.5</v>
      </c>
    </row>
    <row r="20" spans="1:9" ht="15.75" customHeight="1" x14ac:dyDescent="0.2">
      <c r="A20" s="64" t="s">
        <v>275</v>
      </c>
      <c r="B20" s="77">
        <v>91652000764</v>
      </c>
      <c r="C20" s="77">
        <v>3111</v>
      </c>
      <c r="D20" s="110">
        <v>6325</v>
      </c>
      <c r="E20" s="110">
        <v>60</v>
      </c>
      <c r="F20" s="110">
        <v>2297</v>
      </c>
      <c r="G20" s="110">
        <v>91</v>
      </c>
      <c r="H20" s="110">
        <f t="shared" si="3"/>
        <v>8773</v>
      </c>
      <c r="I20" s="206">
        <v>23.25</v>
      </c>
    </row>
    <row r="21" spans="1:9" ht="15.75" customHeight="1" x14ac:dyDescent="0.2">
      <c r="A21" s="64" t="s">
        <v>276</v>
      </c>
      <c r="B21" s="77">
        <v>91652000761</v>
      </c>
      <c r="C21" s="77">
        <v>3111</v>
      </c>
      <c r="D21" s="110">
        <v>4214</v>
      </c>
      <c r="E21" s="110">
        <v>39</v>
      </c>
      <c r="F21" s="110">
        <v>1530</v>
      </c>
      <c r="G21" s="110">
        <v>42</v>
      </c>
      <c r="H21" s="110">
        <f t="shared" si="3"/>
        <v>5825</v>
      </c>
      <c r="I21" s="210">
        <v>14.68</v>
      </c>
    </row>
    <row r="22" spans="1:9" ht="15.75" customHeight="1" thickBot="1" x14ac:dyDescent="0.25">
      <c r="A22" s="78" t="s">
        <v>277</v>
      </c>
      <c r="B22" s="84">
        <v>91652000766</v>
      </c>
      <c r="C22" s="84">
        <v>3111</v>
      </c>
      <c r="D22" s="110">
        <v>6206</v>
      </c>
      <c r="E22" s="111">
        <v>0</v>
      </c>
      <c r="F22" s="111">
        <v>2234</v>
      </c>
      <c r="G22" s="111">
        <v>67</v>
      </c>
      <c r="H22" s="111">
        <f t="shared" si="3"/>
        <v>8507</v>
      </c>
      <c r="I22" s="211">
        <v>22.5</v>
      </c>
    </row>
    <row r="23" spans="1:9" ht="19.5" customHeight="1" thickBot="1" x14ac:dyDescent="0.25">
      <c r="A23" s="81" t="s">
        <v>203</v>
      </c>
      <c r="B23" s="68"/>
      <c r="C23" s="82"/>
      <c r="D23" s="184">
        <f t="shared" ref="D23:I23" si="4">SUM(D16:D22)</f>
        <v>42658</v>
      </c>
      <c r="E23" s="184">
        <f t="shared" si="4"/>
        <v>177</v>
      </c>
      <c r="F23" s="184">
        <f t="shared" si="4"/>
        <v>15417</v>
      </c>
      <c r="G23" s="184">
        <f t="shared" si="4"/>
        <v>465</v>
      </c>
      <c r="H23" s="184">
        <f t="shared" si="4"/>
        <v>58717</v>
      </c>
      <c r="I23" s="208">
        <f t="shared" si="4"/>
        <v>156.41</v>
      </c>
    </row>
    <row r="24" spans="1:9" ht="19.5" customHeight="1" x14ac:dyDescent="0.2">
      <c r="A24" s="71" t="s">
        <v>399</v>
      </c>
      <c r="B24" s="83"/>
      <c r="C24" s="83"/>
      <c r="D24" s="185"/>
      <c r="E24" s="185"/>
      <c r="F24" s="185"/>
      <c r="G24" s="185"/>
      <c r="H24" s="185"/>
      <c r="I24" s="209"/>
    </row>
    <row r="25" spans="1:9" ht="15.75" customHeight="1" x14ac:dyDescent="0.2">
      <c r="A25" s="64" t="s">
        <v>493</v>
      </c>
      <c r="B25" s="77">
        <v>91652000774</v>
      </c>
      <c r="C25" s="77">
        <v>3111</v>
      </c>
      <c r="D25" s="110">
        <v>6290</v>
      </c>
      <c r="E25" s="110">
        <v>0</v>
      </c>
      <c r="F25" s="110">
        <v>2265</v>
      </c>
      <c r="G25" s="110">
        <v>76</v>
      </c>
      <c r="H25" s="110">
        <f t="shared" ref="H25:H37" si="5">D25+E25+F25+G25</f>
        <v>8631</v>
      </c>
      <c r="I25" s="210">
        <v>22.12</v>
      </c>
    </row>
    <row r="26" spans="1:9" ht="15.75" customHeight="1" x14ac:dyDescent="0.2">
      <c r="A26" s="64" t="s">
        <v>278</v>
      </c>
      <c r="B26" s="77">
        <v>91652000782</v>
      </c>
      <c r="C26" s="77">
        <v>3111</v>
      </c>
      <c r="D26" s="110">
        <v>4618</v>
      </c>
      <c r="E26" s="110">
        <v>0</v>
      </c>
      <c r="F26" s="110">
        <v>1663</v>
      </c>
      <c r="G26" s="110">
        <v>55</v>
      </c>
      <c r="H26" s="110">
        <f t="shared" si="5"/>
        <v>6336</v>
      </c>
      <c r="I26" s="210">
        <v>16.559999999999999</v>
      </c>
    </row>
    <row r="27" spans="1:9" ht="15.75" customHeight="1" x14ac:dyDescent="0.2">
      <c r="A27" s="64" t="s">
        <v>279</v>
      </c>
      <c r="B27" s="77">
        <v>91652000780</v>
      </c>
      <c r="C27" s="77">
        <v>3111</v>
      </c>
      <c r="D27" s="110">
        <v>3869</v>
      </c>
      <c r="E27" s="110">
        <v>0</v>
      </c>
      <c r="F27" s="110">
        <v>1393</v>
      </c>
      <c r="G27" s="110">
        <v>45</v>
      </c>
      <c r="H27" s="110">
        <f t="shared" si="5"/>
        <v>5307</v>
      </c>
      <c r="I27" s="210">
        <v>13.56</v>
      </c>
    </row>
    <row r="28" spans="1:9" ht="15.75" customHeight="1" x14ac:dyDescent="0.2">
      <c r="A28" s="64" t="s">
        <v>352</v>
      </c>
      <c r="B28" s="77">
        <v>91652000773</v>
      </c>
      <c r="C28" s="77">
        <v>3111</v>
      </c>
      <c r="D28" s="110">
        <v>3200</v>
      </c>
      <c r="E28" s="110">
        <v>0</v>
      </c>
      <c r="F28" s="110">
        <v>1152</v>
      </c>
      <c r="G28" s="110">
        <v>34</v>
      </c>
      <c r="H28" s="110">
        <f t="shared" si="5"/>
        <v>4386</v>
      </c>
      <c r="I28" s="210">
        <v>11.27</v>
      </c>
    </row>
    <row r="29" spans="1:9" ht="15.75" customHeight="1" x14ac:dyDescent="0.2">
      <c r="A29" s="64" t="s">
        <v>280</v>
      </c>
      <c r="B29" s="77">
        <v>91652000770</v>
      </c>
      <c r="C29" s="77">
        <v>3111</v>
      </c>
      <c r="D29" s="110">
        <v>6343</v>
      </c>
      <c r="E29" s="110">
        <v>0</v>
      </c>
      <c r="F29" s="110">
        <v>2284</v>
      </c>
      <c r="G29" s="110">
        <v>77</v>
      </c>
      <c r="H29" s="110">
        <f t="shared" si="5"/>
        <v>8704</v>
      </c>
      <c r="I29" s="210">
        <v>21.29</v>
      </c>
    </row>
    <row r="30" spans="1:9" ht="15.75" customHeight="1" x14ac:dyDescent="0.2">
      <c r="A30" s="64" t="s">
        <v>281</v>
      </c>
      <c r="B30" s="77">
        <v>91652000772</v>
      </c>
      <c r="C30" s="77">
        <v>3111</v>
      </c>
      <c r="D30" s="110">
        <v>3869</v>
      </c>
      <c r="E30" s="110">
        <v>0</v>
      </c>
      <c r="F30" s="110">
        <v>1393</v>
      </c>
      <c r="G30" s="110">
        <v>45</v>
      </c>
      <c r="H30" s="110">
        <f t="shared" si="5"/>
        <v>5307</v>
      </c>
      <c r="I30" s="210">
        <v>13.56</v>
      </c>
    </row>
    <row r="31" spans="1:9" ht="15.75" customHeight="1" x14ac:dyDescent="0.2">
      <c r="A31" s="64" t="s">
        <v>469</v>
      </c>
      <c r="B31" s="77">
        <v>91652000769</v>
      </c>
      <c r="C31" s="77">
        <v>3111</v>
      </c>
      <c r="D31" s="110">
        <v>3880</v>
      </c>
      <c r="E31" s="110">
        <v>0</v>
      </c>
      <c r="F31" s="110">
        <v>1397</v>
      </c>
      <c r="G31" s="110">
        <v>40</v>
      </c>
      <c r="H31" s="110">
        <f t="shared" si="5"/>
        <v>5317</v>
      </c>
      <c r="I31" s="210">
        <v>14.27</v>
      </c>
    </row>
    <row r="32" spans="1:9" ht="15.75" customHeight="1" x14ac:dyDescent="0.2">
      <c r="A32" s="64" t="s">
        <v>494</v>
      </c>
      <c r="B32" s="77">
        <v>91652000775</v>
      </c>
      <c r="C32" s="77">
        <v>3111</v>
      </c>
      <c r="D32" s="110">
        <v>6830</v>
      </c>
      <c r="E32" s="110">
        <v>0</v>
      </c>
      <c r="F32" s="110">
        <v>2458</v>
      </c>
      <c r="G32" s="110">
        <v>79</v>
      </c>
      <c r="H32" s="110">
        <f t="shared" si="5"/>
        <v>9367</v>
      </c>
      <c r="I32" s="210">
        <v>23.63</v>
      </c>
    </row>
    <row r="33" spans="1:9" ht="15.75" customHeight="1" x14ac:dyDescent="0.2">
      <c r="A33" s="64" t="s">
        <v>282</v>
      </c>
      <c r="B33" s="77">
        <v>91652000768</v>
      </c>
      <c r="C33" s="77">
        <v>3111</v>
      </c>
      <c r="D33" s="110">
        <v>4549</v>
      </c>
      <c r="E33" s="110">
        <v>0</v>
      </c>
      <c r="F33" s="110">
        <v>1638</v>
      </c>
      <c r="G33" s="110">
        <v>28</v>
      </c>
      <c r="H33" s="110">
        <f t="shared" si="5"/>
        <v>6215</v>
      </c>
      <c r="I33" s="210">
        <v>16.43</v>
      </c>
    </row>
    <row r="34" spans="1:9" ht="15.75" customHeight="1" x14ac:dyDescent="0.2">
      <c r="A34" s="64" t="s">
        <v>353</v>
      </c>
      <c r="B34" s="77">
        <v>91652000771</v>
      </c>
      <c r="C34" s="77">
        <v>3111</v>
      </c>
      <c r="D34" s="110">
        <v>3869</v>
      </c>
      <c r="E34" s="110">
        <v>0</v>
      </c>
      <c r="F34" s="110">
        <v>1393</v>
      </c>
      <c r="G34" s="110">
        <v>45</v>
      </c>
      <c r="H34" s="110">
        <f t="shared" si="5"/>
        <v>5307</v>
      </c>
      <c r="I34" s="210">
        <v>13.56</v>
      </c>
    </row>
    <row r="35" spans="1:9" ht="15.75" customHeight="1" x14ac:dyDescent="0.2">
      <c r="A35" s="64" t="s">
        <v>283</v>
      </c>
      <c r="B35" s="77">
        <v>91652000778</v>
      </c>
      <c r="C35" s="77">
        <v>3111</v>
      </c>
      <c r="D35" s="110">
        <v>4102</v>
      </c>
      <c r="E35" s="110">
        <v>10</v>
      </c>
      <c r="F35" s="110">
        <v>1480</v>
      </c>
      <c r="G35" s="110">
        <v>48</v>
      </c>
      <c r="H35" s="110">
        <f t="shared" si="5"/>
        <v>5640</v>
      </c>
      <c r="I35" s="210">
        <v>15.66</v>
      </c>
    </row>
    <row r="36" spans="1:9" ht="15.75" customHeight="1" x14ac:dyDescent="0.2">
      <c r="A36" s="64" t="s">
        <v>284</v>
      </c>
      <c r="B36" s="77">
        <v>91652000776</v>
      </c>
      <c r="C36" s="77">
        <v>3111</v>
      </c>
      <c r="D36" s="110">
        <v>5841</v>
      </c>
      <c r="E36" s="110">
        <v>0</v>
      </c>
      <c r="F36" s="110">
        <v>2103</v>
      </c>
      <c r="G36" s="110">
        <v>71</v>
      </c>
      <c r="H36" s="110">
        <f t="shared" si="5"/>
        <v>8015</v>
      </c>
      <c r="I36" s="210">
        <v>20.5</v>
      </c>
    </row>
    <row r="37" spans="1:9" x14ac:dyDescent="0.2">
      <c r="A37" s="64" t="s">
        <v>285</v>
      </c>
      <c r="B37" s="77">
        <v>91652000777</v>
      </c>
      <c r="C37" s="77">
        <v>3111</v>
      </c>
      <c r="D37" s="110">
        <v>5766</v>
      </c>
      <c r="E37" s="110">
        <v>0</v>
      </c>
      <c r="F37" s="110">
        <v>2076</v>
      </c>
      <c r="G37" s="110">
        <v>70</v>
      </c>
      <c r="H37" s="110">
        <f t="shared" si="5"/>
        <v>7912</v>
      </c>
      <c r="I37" s="210">
        <v>20.23</v>
      </c>
    </row>
    <row r="38" spans="1:9" ht="19.5" customHeight="1" thickBot="1" x14ac:dyDescent="0.25">
      <c r="A38" s="101" t="s">
        <v>261</v>
      </c>
      <c r="B38" s="69"/>
      <c r="C38" s="116"/>
      <c r="D38" s="236">
        <f t="shared" ref="D38:F38" si="6">SUM(D25:D37)</f>
        <v>63026</v>
      </c>
      <c r="E38" s="236">
        <f t="shared" si="6"/>
        <v>10</v>
      </c>
      <c r="F38" s="236">
        <f t="shared" si="6"/>
        <v>22695</v>
      </c>
      <c r="G38" s="236">
        <f t="shared" ref="G38" si="7">SUM(G25:G37)</f>
        <v>713</v>
      </c>
      <c r="H38" s="236">
        <f t="shared" ref="H38" si="8">SUM(H25:H37)</f>
        <v>86444</v>
      </c>
      <c r="I38" s="237">
        <f t="shared" ref="I38" si="9">SUM(I25:I37)</f>
        <v>222.64000000000001</v>
      </c>
    </row>
    <row r="39" spans="1:9" ht="19.5" customHeight="1" x14ac:dyDescent="0.2">
      <c r="A39" s="85" t="s">
        <v>204</v>
      </c>
      <c r="B39" s="86"/>
      <c r="C39" s="86"/>
      <c r="D39" s="187"/>
      <c r="E39" s="187"/>
      <c r="F39" s="187"/>
      <c r="G39" s="187"/>
      <c r="H39" s="187"/>
      <c r="I39" s="214"/>
    </row>
    <row r="40" spans="1:9" ht="15.75" customHeight="1" x14ac:dyDescent="0.2">
      <c r="A40" s="87" t="s">
        <v>286</v>
      </c>
      <c r="B40" s="88">
        <v>91652000788</v>
      </c>
      <c r="C40" s="88">
        <v>3111</v>
      </c>
      <c r="D40" s="110">
        <v>12404</v>
      </c>
      <c r="E40" s="110">
        <v>40</v>
      </c>
      <c r="F40" s="110">
        <v>4479</v>
      </c>
      <c r="G40" s="110">
        <v>146</v>
      </c>
      <c r="H40" s="110">
        <f t="shared" ref="H40:H58" si="10">D40+E40+F40+G40</f>
        <v>17069</v>
      </c>
      <c r="I40" s="181">
        <v>43.88</v>
      </c>
    </row>
    <row r="41" spans="1:9" ht="15.75" customHeight="1" x14ac:dyDescent="0.2">
      <c r="A41" s="64" t="s">
        <v>470</v>
      </c>
      <c r="B41" s="77">
        <v>91652000783</v>
      </c>
      <c r="C41" s="77">
        <v>3111</v>
      </c>
      <c r="D41" s="110">
        <v>10886</v>
      </c>
      <c r="E41" s="110">
        <v>20</v>
      </c>
      <c r="F41" s="110">
        <v>3926</v>
      </c>
      <c r="G41" s="110">
        <v>122</v>
      </c>
      <c r="H41" s="110">
        <f t="shared" si="10"/>
        <v>14954</v>
      </c>
      <c r="I41" s="181">
        <v>38.6</v>
      </c>
    </row>
    <row r="42" spans="1:9" ht="15.75" customHeight="1" x14ac:dyDescent="0.2">
      <c r="A42" s="64" t="s">
        <v>287</v>
      </c>
      <c r="B42" s="77">
        <v>91652000790</v>
      </c>
      <c r="C42" s="77">
        <v>3111</v>
      </c>
      <c r="D42" s="110">
        <v>4007</v>
      </c>
      <c r="E42" s="110">
        <v>0</v>
      </c>
      <c r="F42" s="110">
        <v>1443</v>
      </c>
      <c r="G42" s="110">
        <v>47</v>
      </c>
      <c r="H42" s="110">
        <f t="shared" si="10"/>
        <v>5497</v>
      </c>
      <c r="I42" s="181">
        <v>13.68</v>
      </c>
    </row>
    <row r="43" spans="1:9" ht="15.75" customHeight="1" x14ac:dyDescent="0.2">
      <c r="A43" s="64" t="s">
        <v>556</v>
      </c>
      <c r="B43" s="77">
        <v>91652000794</v>
      </c>
      <c r="C43" s="77">
        <v>3111</v>
      </c>
      <c r="D43" s="110">
        <v>6605</v>
      </c>
      <c r="E43" s="110">
        <v>0</v>
      </c>
      <c r="F43" s="110">
        <v>2378</v>
      </c>
      <c r="G43" s="110">
        <v>76</v>
      </c>
      <c r="H43" s="110">
        <f t="shared" si="10"/>
        <v>9059</v>
      </c>
      <c r="I43" s="181">
        <v>21.4</v>
      </c>
    </row>
    <row r="44" spans="1:9" ht="15.75" customHeight="1" x14ac:dyDescent="0.2">
      <c r="A44" s="64" t="s">
        <v>288</v>
      </c>
      <c r="B44" s="77">
        <v>91652000800</v>
      </c>
      <c r="C44" s="77">
        <v>3111</v>
      </c>
      <c r="D44" s="110">
        <v>6610</v>
      </c>
      <c r="E44" s="110">
        <v>8</v>
      </c>
      <c r="F44" s="110">
        <v>2382</v>
      </c>
      <c r="G44" s="110">
        <v>76</v>
      </c>
      <c r="H44" s="110">
        <f t="shared" si="10"/>
        <v>9076</v>
      </c>
      <c r="I44" s="181">
        <v>21.04</v>
      </c>
    </row>
    <row r="45" spans="1:9" ht="15.75" customHeight="1" x14ac:dyDescent="0.2">
      <c r="A45" s="64" t="s">
        <v>289</v>
      </c>
      <c r="B45" s="77">
        <v>91652000799</v>
      </c>
      <c r="C45" s="77">
        <v>3111</v>
      </c>
      <c r="D45" s="110">
        <v>4259</v>
      </c>
      <c r="E45" s="110">
        <v>30</v>
      </c>
      <c r="F45" s="110">
        <v>1543</v>
      </c>
      <c r="G45" s="110">
        <v>51</v>
      </c>
      <c r="H45" s="110">
        <f>D45+E45+F45+G45</f>
        <v>5883</v>
      </c>
      <c r="I45" s="181">
        <v>14.22</v>
      </c>
    </row>
    <row r="46" spans="1:9" ht="15.75" customHeight="1" x14ac:dyDescent="0.2">
      <c r="A46" s="64" t="s">
        <v>290</v>
      </c>
      <c r="B46" s="77">
        <v>91652000796</v>
      </c>
      <c r="C46" s="77">
        <v>3111</v>
      </c>
      <c r="D46" s="110">
        <v>4295</v>
      </c>
      <c r="E46" s="110">
        <v>0</v>
      </c>
      <c r="F46" s="110">
        <v>1546</v>
      </c>
      <c r="G46" s="110">
        <v>51</v>
      </c>
      <c r="H46" s="110">
        <f t="shared" si="10"/>
        <v>5892</v>
      </c>
      <c r="I46" s="181">
        <v>15.149999999999999</v>
      </c>
    </row>
    <row r="47" spans="1:9" ht="15.75" customHeight="1" x14ac:dyDescent="0.2">
      <c r="A47" s="64" t="s">
        <v>540</v>
      </c>
      <c r="B47" s="77">
        <v>91652000795</v>
      </c>
      <c r="C47" s="77">
        <v>3111</v>
      </c>
      <c r="D47" s="110">
        <v>4525</v>
      </c>
      <c r="E47" s="110">
        <v>0</v>
      </c>
      <c r="F47" s="110">
        <v>1629</v>
      </c>
      <c r="G47" s="110">
        <v>48</v>
      </c>
      <c r="H47" s="110">
        <f t="shared" si="10"/>
        <v>6202</v>
      </c>
      <c r="I47" s="181">
        <v>15.9</v>
      </c>
    </row>
    <row r="48" spans="1:9" ht="15.75" customHeight="1" x14ac:dyDescent="0.2">
      <c r="A48" s="64" t="s">
        <v>291</v>
      </c>
      <c r="B48" s="77">
        <v>91652000784</v>
      </c>
      <c r="C48" s="77">
        <v>3111</v>
      </c>
      <c r="D48" s="110">
        <v>3302</v>
      </c>
      <c r="E48" s="110">
        <v>8</v>
      </c>
      <c r="F48" s="110">
        <v>1191</v>
      </c>
      <c r="G48" s="110">
        <v>38</v>
      </c>
      <c r="H48" s="110">
        <f t="shared" si="10"/>
        <v>4539</v>
      </c>
      <c r="I48" s="181">
        <v>11.62</v>
      </c>
    </row>
    <row r="49" spans="1:9" ht="15.75" customHeight="1" x14ac:dyDescent="0.2">
      <c r="A49" s="64" t="s">
        <v>574</v>
      </c>
      <c r="B49" s="77">
        <v>91652000793</v>
      </c>
      <c r="C49" s="77">
        <v>3111</v>
      </c>
      <c r="D49" s="188">
        <v>4257</v>
      </c>
      <c r="E49" s="188">
        <v>0</v>
      </c>
      <c r="F49" s="188">
        <v>1532</v>
      </c>
      <c r="G49" s="188">
        <v>50</v>
      </c>
      <c r="H49" s="110">
        <f t="shared" si="10"/>
        <v>5839</v>
      </c>
      <c r="I49" s="181">
        <v>16.690000000000001</v>
      </c>
    </row>
    <row r="50" spans="1:9" ht="15.75" customHeight="1" x14ac:dyDescent="0.2">
      <c r="A50" s="64" t="s">
        <v>292</v>
      </c>
      <c r="B50" s="77">
        <v>91652000787</v>
      </c>
      <c r="C50" s="77">
        <v>3111</v>
      </c>
      <c r="D50" s="110">
        <v>4521</v>
      </c>
      <c r="E50" s="110">
        <v>0</v>
      </c>
      <c r="F50" s="110">
        <v>1628</v>
      </c>
      <c r="G50" s="110">
        <v>49</v>
      </c>
      <c r="H50" s="110">
        <f t="shared" si="10"/>
        <v>6198</v>
      </c>
      <c r="I50" s="210">
        <v>14.8</v>
      </c>
    </row>
    <row r="51" spans="1:9" ht="15.75" customHeight="1" x14ac:dyDescent="0.2">
      <c r="A51" s="64" t="s">
        <v>293</v>
      </c>
      <c r="B51" s="77">
        <v>91652000803</v>
      </c>
      <c r="C51" s="77">
        <v>3111</v>
      </c>
      <c r="D51" s="110">
        <v>5398</v>
      </c>
      <c r="E51" s="110">
        <v>0</v>
      </c>
      <c r="F51" s="110">
        <v>1943</v>
      </c>
      <c r="G51" s="110">
        <v>59</v>
      </c>
      <c r="H51" s="110">
        <f t="shared" si="10"/>
        <v>7400</v>
      </c>
      <c r="I51" s="181">
        <v>17.260000000000002</v>
      </c>
    </row>
    <row r="52" spans="1:9" ht="15.75" customHeight="1" x14ac:dyDescent="0.2">
      <c r="A52" s="64" t="s">
        <v>294</v>
      </c>
      <c r="B52" s="77">
        <v>91652000804</v>
      </c>
      <c r="C52" s="77">
        <v>3111</v>
      </c>
      <c r="D52" s="110">
        <v>6802</v>
      </c>
      <c r="E52" s="110">
        <v>20</v>
      </c>
      <c r="F52" s="110">
        <v>2456</v>
      </c>
      <c r="G52" s="110">
        <v>75</v>
      </c>
      <c r="H52" s="110">
        <f t="shared" si="10"/>
        <v>9353</v>
      </c>
      <c r="I52" s="181">
        <v>22.5</v>
      </c>
    </row>
    <row r="53" spans="1:9" ht="15.75" customHeight="1" x14ac:dyDescent="0.2">
      <c r="A53" s="64" t="s">
        <v>295</v>
      </c>
      <c r="B53" s="77">
        <v>91652000808</v>
      </c>
      <c r="C53" s="77">
        <v>3111</v>
      </c>
      <c r="D53" s="110">
        <v>4288</v>
      </c>
      <c r="E53" s="110">
        <v>0</v>
      </c>
      <c r="F53" s="110">
        <v>1544</v>
      </c>
      <c r="G53" s="110">
        <v>51</v>
      </c>
      <c r="H53" s="110">
        <f t="shared" si="10"/>
        <v>5883</v>
      </c>
      <c r="I53" s="181">
        <v>15.02</v>
      </c>
    </row>
    <row r="54" spans="1:9" ht="15.75" customHeight="1" x14ac:dyDescent="0.2">
      <c r="A54" s="64" t="s">
        <v>471</v>
      </c>
      <c r="B54" s="77">
        <v>91652000809</v>
      </c>
      <c r="C54" s="77">
        <v>3111</v>
      </c>
      <c r="D54" s="110">
        <v>15773</v>
      </c>
      <c r="E54" s="110">
        <v>28</v>
      </c>
      <c r="F54" s="110">
        <v>5688</v>
      </c>
      <c r="G54" s="110">
        <v>183</v>
      </c>
      <c r="H54" s="110">
        <f t="shared" si="10"/>
        <v>21672</v>
      </c>
      <c r="I54" s="181">
        <v>51</v>
      </c>
    </row>
    <row r="55" spans="1:9" ht="15.75" customHeight="1" x14ac:dyDescent="0.2">
      <c r="A55" s="64" t="s">
        <v>296</v>
      </c>
      <c r="B55" s="77">
        <v>91652000810</v>
      </c>
      <c r="C55" s="77">
        <v>3111</v>
      </c>
      <c r="D55" s="110">
        <v>4288</v>
      </c>
      <c r="E55" s="110">
        <v>0</v>
      </c>
      <c r="F55" s="110">
        <v>1544</v>
      </c>
      <c r="G55" s="110">
        <v>51</v>
      </c>
      <c r="H55" s="110">
        <f t="shared" si="10"/>
        <v>5883</v>
      </c>
      <c r="I55" s="181">
        <v>14.7</v>
      </c>
    </row>
    <row r="56" spans="1:9" ht="15.75" customHeight="1" x14ac:dyDescent="0.2">
      <c r="A56" s="64" t="s">
        <v>472</v>
      </c>
      <c r="B56" s="77">
        <v>91652000811</v>
      </c>
      <c r="C56" s="77">
        <v>3111</v>
      </c>
      <c r="D56" s="110">
        <v>10156</v>
      </c>
      <c r="E56" s="110">
        <v>25</v>
      </c>
      <c r="F56" s="110">
        <v>3665</v>
      </c>
      <c r="G56" s="110">
        <v>113</v>
      </c>
      <c r="H56" s="110">
        <f t="shared" si="10"/>
        <v>13959</v>
      </c>
      <c r="I56" s="210">
        <v>34</v>
      </c>
    </row>
    <row r="57" spans="1:9" ht="15.75" customHeight="1" x14ac:dyDescent="0.2">
      <c r="A57" s="64" t="s">
        <v>297</v>
      </c>
      <c r="B57" s="77">
        <v>91652000814</v>
      </c>
      <c r="C57" s="77">
        <v>3111</v>
      </c>
      <c r="D57" s="110">
        <v>3260</v>
      </c>
      <c r="E57" s="110">
        <v>44</v>
      </c>
      <c r="F57" s="110">
        <v>1187</v>
      </c>
      <c r="G57" s="110">
        <v>38</v>
      </c>
      <c r="H57" s="110">
        <f t="shared" si="10"/>
        <v>4529</v>
      </c>
      <c r="I57" s="210">
        <v>10.95</v>
      </c>
    </row>
    <row r="58" spans="1:9" ht="15.75" customHeight="1" x14ac:dyDescent="0.2">
      <c r="A58" s="64" t="s">
        <v>473</v>
      </c>
      <c r="B58" s="77">
        <v>91652000815</v>
      </c>
      <c r="C58" s="77">
        <v>3111</v>
      </c>
      <c r="D58" s="110">
        <v>6699</v>
      </c>
      <c r="E58" s="110">
        <v>20</v>
      </c>
      <c r="F58" s="110">
        <v>2418</v>
      </c>
      <c r="G58" s="110">
        <v>73</v>
      </c>
      <c r="H58" s="110">
        <f t="shared" si="10"/>
        <v>9210</v>
      </c>
      <c r="I58" s="210">
        <v>23</v>
      </c>
    </row>
    <row r="59" spans="1:9" ht="19.5" customHeight="1" x14ac:dyDescent="0.2">
      <c r="A59" s="89" t="s">
        <v>54</v>
      </c>
      <c r="B59" s="90"/>
      <c r="C59" s="90"/>
      <c r="D59" s="189"/>
      <c r="E59" s="190"/>
      <c r="F59" s="190"/>
      <c r="G59" s="190"/>
      <c r="H59" s="190"/>
      <c r="I59" s="215"/>
    </row>
    <row r="60" spans="1:9" ht="15.75" customHeight="1" thickBot="1" x14ac:dyDescent="0.25">
      <c r="A60" s="91" t="s">
        <v>354</v>
      </c>
      <c r="B60" s="84">
        <v>91652001314</v>
      </c>
      <c r="C60" s="92">
        <v>3111</v>
      </c>
      <c r="D60" s="191">
        <v>8367</v>
      </c>
      <c r="E60" s="191">
        <v>0</v>
      </c>
      <c r="F60" s="191">
        <v>3012</v>
      </c>
      <c r="G60" s="191">
        <v>99</v>
      </c>
      <c r="H60" s="191">
        <f>D60+E60+F60+G60</f>
        <v>11478</v>
      </c>
      <c r="I60" s="211">
        <v>28.28</v>
      </c>
    </row>
    <row r="61" spans="1:9" ht="19.5" customHeight="1" thickBot="1" x14ac:dyDescent="0.25">
      <c r="A61" s="81" t="s">
        <v>327</v>
      </c>
      <c r="B61" s="68"/>
      <c r="C61" s="82"/>
      <c r="D61" s="184">
        <f t="shared" ref="D61:F61" si="11">SUM(D40:D60)</f>
        <v>130702</v>
      </c>
      <c r="E61" s="184">
        <f t="shared" si="11"/>
        <v>243</v>
      </c>
      <c r="F61" s="184">
        <f t="shared" si="11"/>
        <v>47134</v>
      </c>
      <c r="G61" s="184">
        <f t="shared" ref="G61" si="12">SUM(G40:G60)</f>
        <v>1496</v>
      </c>
      <c r="H61" s="184">
        <f t="shared" ref="H61" si="13">SUM(H40:H60)</f>
        <v>179575</v>
      </c>
      <c r="I61" s="208">
        <f t="shared" ref="I61" si="14">SUM(I40:I60)</f>
        <v>443.68999999999994</v>
      </c>
    </row>
    <row r="62" spans="1:9" ht="19.5" customHeight="1" x14ac:dyDescent="0.2">
      <c r="A62" s="85" t="s">
        <v>205</v>
      </c>
      <c r="B62" s="86"/>
      <c r="C62" s="86"/>
      <c r="D62" s="187"/>
      <c r="E62" s="187"/>
      <c r="F62" s="187"/>
      <c r="G62" s="187"/>
      <c r="H62" s="187"/>
      <c r="I62" s="214"/>
    </row>
    <row r="63" spans="1:9" ht="15.75" customHeight="1" x14ac:dyDescent="0.2">
      <c r="A63" s="87" t="s">
        <v>298</v>
      </c>
      <c r="B63" s="88">
        <v>91652000827</v>
      </c>
      <c r="C63" s="77">
        <v>3111</v>
      </c>
      <c r="D63" s="192">
        <v>5731</v>
      </c>
      <c r="E63" s="192">
        <v>0</v>
      </c>
      <c r="F63" s="192">
        <v>2063</v>
      </c>
      <c r="G63" s="192">
        <v>62</v>
      </c>
      <c r="H63" s="110">
        <f t="shared" ref="H63:H75" si="15">D63+E63+F63+G63</f>
        <v>7856</v>
      </c>
      <c r="I63" s="205">
        <v>20.170000000000002</v>
      </c>
    </row>
    <row r="64" spans="1:9" ht="15.75" customHeight="1" x14ac:dyDescent="0.2">
      <c r="A64" s="64" t="s">
        <v>355</v>
      </c>
      <c r="B64" s="77">
        <v>91652000831</v>
      </c>
      <c r="C64" s="77">
        <v>3111</v>
      </c>
      <c r="D64" s="193">
        <v>3308</v>
      </c>
      <c r="E64" s="193">
        <v>0</v>
      </c>
      <c r="F64" s="193">
        <v>1191</v>
      </c>
      <c r="G64" s="193">
        <v>38</v>
      </c>
      <c r="H64" s="110">
        <f t="shared" si="15"/>
        <v>4537</v>
      </c>
      <c r="I64" s="206">
        <v>11.61</v>
      </c>
    </row>
    <row r="65" spans="1:9" ht="15.75" customHeight="1" x14ac:dyDescent="0.2">
      <c r="A65" s="64" t="s">
        <v>356</v>
      </c>
      <c r="B65" s="77">
        <v>91652000829</v>
      </c>
      <c r="C65" s="77">
        <v>3111</v>
      </c>
      <c r="D65" s="193">
        <v>3026</v>
      </c>
      <c r="E65" s="193">
        <v>0</v>
      </c>
      <c r="F65" s="193">
        <v>1089</v>
      </c>
      <c r="G65" s="193">
        <v>34</v>
      </c>
      <c r="H65" s="110">
        <f t="shared" si="15"/>
        <v>4149</v>
      </c>
      <c r="I65" s="206">
        <v>10.63</v>
      </c>
    </row>
    <row r="66" spans="1:9" ht="15.75" customHeight="1" x14ac:dyDescent="0.2">
      <c r="A66" s="64" t="s">
        <v>299</v>
      </c>
      <c r="B66" s="77">
        <v>91652000828</v>
      </c>
      <c r="C66" s="77">
        <v>3111</v>
      </c>
      <c r="D66" s="193">
        <v>4184</v>
      </c>
      <c r="E66" s="193">
        <v>0</v>
      </c>
      <c r="F66" s="193">
        <v>1506</v>
      </c>
      <c r="G66" s="193">
        <v>49</v>
      </c>
      <c r="H66" s="110">
        <f t="shared" si="15"/>
        <v>5739</v>
      </c>
      <c r="I66" s="206">
        <v>12.66</v>
      </c>
    </row>
    <row r="67" spans="1:9" ht="15.75" customHeight="1" x14ac:dyDescent="0.2">
      <c r="A67" s="64" t="s">
        <v>300</v>
      </c>
      <c r="B67" s="77">
        <v>91652000816</v>
      </c>
      <c r="C67" s="77">
        <v>3111</v>
      </c>
      <c r="D67" s="193">
        <v>4792</v>
      </c>
      <c r="E67" s="193">
        <v>0</v>
      </c>
      <c r="F67" s="193">
        <v>1725</v>
      </c>
      <c r="G67" s="193">
        <v>49</v>
      </c>
      <c r="H67" s="110">
        <f t="shared" si="15"/>
        <v>6566</v>
      </c>
      <c r="I67" s="206">
        <v>16.86</v>
      </c>
    </row>
    <row r="68" spans="1:9" ht="15.75" customHeight="1" x14ac:dyDescent="0.2">
      <c r="A68" s="64" t="s">
        <v>301</v>
      </c>
      <c r="B68" s="77">
        <v>91652000819</v>
      </c>
      <c r="C68" s="77">
        <v>3111</v>
      </c>
      <c r="D68" s="193">
        <v>4184</v>
      </c>
      <c r="E68" s="193">
        <v>0</v>
      </c>
      <c r="F68" s="193">
        <v>1506</v>
      </c>
      <c r="G68" s="193">
        <v>49</v>
      </c>
      <c r="H68" s="110">
        <f t="shared" si="15"/>
        <v>5739</v>
      </c>
      <c r="I68" s="206">
        <v>16.66</v>
      </c>
    </row>
    <row r="69" spans="1:9" ht="15.75" customHeight="1" x14ac:dyDescent="0.2">
      <c r="A69" s="64" t="s">
        <v>302</v>
      </c>
      <c r="B69" s="77">
        <v>91652000820</v>
      </c>
      <c r="C69" s="77">
        <v>3111</v>
      </c>
      <c r="D69" s="193">
        <v>3846</v>
      </c>
      <c r="E69" s="193">
        <v>5</v>
      </c>
      <c r="F69" s="193">
        <v>1386</v>
      </c>
      <c r="G69" s="193">
        <v>45</v>
      </c>
      <c r="H69" s="110">
        <f t="shared" si="15"/>
        <v>5282</v>
      </c>
      <c r="I69" s="206">
        <v>14.47</v>
      </c>
    </row>
    <row r="70" spans="1:9" ht="15.75" customHeight="1" x14ac:dyDescent="0.2">
      <c r="A70" s="64" t="s">
        <v>303</v>
      </c>
      <c r="B70" s="77">
        <v>91652000830</v>
      </c>
      <c r="C70" s="77">
        <v>3111</v>
      </c>
      <c r="D70" s="193">
        <v>6429</v>
      </c>
      <c r="E70" s="193">
        <v>0</v>
      </c>
      <c r="F70" s="193">
        <v>2315</v>
      </c>
      <c r="G70" s="193">
        <v>75</v>
      </c>
      <c r="H70" s="110">
        <f t="shared" si="15"/>
        <v>8819</v>
      </c>
      <c r="I70" s="206">
        <v>23.75</v>
      </c>
    </row>
    <row r="71" spans="1:9" ht="15.75" customHeight="1" x14ac:dyDescent="0.2">
      <c r="A71" s="64" t="s">
        <v>304</v>
      </c>
      <c r="B71" s="77">
        <v>91652000818</v>
      </c>
      <c r="C71" s="77">
        <v>3111</v>
      </c>
      <c r="D71" s="193">
        <v>4007</v>
      </c>
      <c r="E71" s="193">
        <v>0</v>
      </c>
      <c r="F71" s="193">
        <v>1443</v>
      </c>
      <c r="G71" s="193">
        <v>47</v>
      </c>
      <c r="H71" s="110">
        <f t="shared" si="15"/>
        <v>5497</v>
      </c>
      <c r="I71" s="206">
        <v>14.04</v>
      </c>
    </row>
    <row r="72" spans="1:9" ht="15.75" customHeight="1" x14ac:dyDescent="0.2">
      <c r="A72" s="64" t="s">
        <v>305</v>
      </c>
      <c r="B72" s="77">
        <v>91652000822</v>
      </c>
      <c r="C72" s="77">
        <v>3111</v>
      </c>
      <c r="D72" s="193">
        <v>3935</v>
      </c>
      <c r="E72" s="193">
        <v>0</v>
      </c>
      <c r="F72" s="193">
        <v>1417</v>
      </c>
      <c r="G72" s="193">
        <v>46</v>
      </c>
      <c r="H72" s="110">
        <f t="shared" si="15"/>
        <v>5398</v>
      </c>
      <c r="I72" s="206">
        <v>13.79</v>
      </c>
    </row>
    <row r="73" spans="1:9" ht="15.75" customHeight="1" x14ac:dyDescent="0.2">
      <c r="A73" s="64" t="s">
        <v>306</v>
      </c>
      <c r="B73" s="77">
        <v>91652000821</v>
      </c>
      <c r="C73" s="77">
        <v>3111</v>
      </c>
      <c r="D73" s="193">
        <v>3205</v>
      </c>
      <c r="E73" s="193">
        <v>0</v>
      </c>
      <c r="F73" s="193">
        <v>1154</v>
      </c>
      <c r="G73" s="193">
        <v>37</v>
      </c>
      <c r="H73" s="110">
        <f t="shared" si="15"/>
        <v>4396</v>
      </c>
      <c r="I73" s="206">
        <v>10.25</v>
      </c>
    </row>
    <row r="74" spans="1:9" ht="25.5" x14ac:dyDescent="0.2">
      <c r="A74" s="64" t="s">
        <v>307</v>
      </c>
      <c r="B74" s="77">
        <v>91652000826</v>
      </c>
      <c r="C74" s="77">
        <v>3111</v>
      </c>
      <c r="D74" s="193">
        <v>9855</v>
      </c>
      <c r="E74" s="193">
        <v>10</v>
      </c>
      <c r="F74" s="193">
        <v>3551</v>
      </c>
      <c r="G74" s="193">
        <v>69</v>
      </c>
      <c r="H74" s="110">
        <f t="shared" si="15"/>
        <v>13485</v>
      </c>
      <c r="I74" s="206">
        <v>34.770000000000003</v>
      </c>
    </row>
    <row r="75" spans="1:9" ht="15.75" customHeight="1" thickBot="1" x14ac:dyDescent="0.25">
      <c r="A75" s="78" t="s">
        <v>308</v>
      </c>
      <c r="B75" s="84">
        <v>91652000832</v>
      </c>
      <c r="C75" s="80">
        <v>3111</v>
      </c>
      <c r="D75" s="193">
        <v>4122</v>
      </c>
      <c r="E75" s="194">
        <v>0</v>
      </c>
      <c r="F75" s="194">
        <v>1484</v>
      </c>
      <c r="G75" s="194">
        <v>53</v>
      </c>
      <c r="H75" s="111">
        <f t="shared" si="15"/>
        <v>5659</v>
      </c>
      <c r="I75" s="216">
        <v>14.459999999999999</v>
      </c>
    </row>
    <row r="76" spans="1:9" ht="19.5" customHeight="1" thickBot="1" x14ac:dyDescent="0.25">
      <c r="A76" s="81" t="s">
        <v>206</v>
      </c>
      <c r="B76" s="68"/>
      <c r="C76" s="82"/>
      <c r="D76" s="184">
        <f t="shared" ref="D76:F76" si="16">SUM(D63:D75)</f>
        <v>60624</v>
      </c>
      <c r="E76" s="184">
        <f t="shared" si="16"/>
        <v>15</v>
      </c>
      <c r="F76" s="184">
        <f t="shared" si="16"/>
        <v>21830</v>
      </c>
      <c r="G76" s="184">
        <f t="shared" ref="G76" si="17">SUM(G63:G75)</f>
        <v>653</v>
      </c>
      <c r="H76" s="184">
        <f t="shared" ref="H76:I76" si="18">SUM(H63:H75)</f>
        <v>83122</v>
      </c>
      <c r="I76" s="208">
        <f t="shared" si="18"/>
        <v>214.12</v>
      </c>
    </row>
    <row r="77" spans="1:9" ht="19.5" customHeight="1" x14ac:dyDescent="0.2">
      <c r="A77" s="85" t="s">
        <v>207</v>
      </c>
      <c r="B77" s="86"/>
      <c r="C77" s="86"/>
      <c r="D77" s="187"/>
      <c r="E77" s="187"/>
      <c r="F77" s="187"/>
      <c r="G77" s="187"/>
      <c r="H77" s="187"/>
      <c r="I77" s="214"/>
    </row>
    <row r="78" spans="1:9" ht="15.75" customHeight="1" x14ac:dyDescent="0.2">
      <c r="A78" s="87" t="s">
        <v>309</v>
      </c>
      <c r="B78" s="88">
        <v>91652000840</v>
      </c>
      <c r="C78" s="88">
        <v>3111</v>
      </c>
      <c r="D78" s="193">
        <v>5935</v>
      </c>
      <c r="E78" s="192">
        <v>30</v>
      </c>
      <c r="F78" s="192">
        <v>2147</v>
      </c>
      <c r="G78" s="192">
        <v>58</v>
      </c>
      <c r="H78" s="192">
        <f t="shared" ref="H78:H96" si="19">D78+E78+F78+G78</f>
        <v>8170</v>
      </c>
      <c r="I78" s="205">
        <v>27.83</v>
      </c>
    </row>
    <row r="79" spans="1:9" ht="15.75" customHeight="1" x14ac:dyDescent="0.2">
      <c r="A79" s="64" t="s">
        <v>310</v>
      </c>
      <c r="B79" s="77">
        <v>91652001205</v>
      </c>
      <c r="C79" s="77">
        <v>3111</v>
      </c>
      <c r="D79" s="193">
        <v>4213</v>
      </c>
      <c r="E79" s="193">
        <v>0</v>
      </c>
      <c r="F79" s="193">
        <v>1517</v>
      </c>
      <c r="G79" s="193">
        <v>47</v>
      </c>
      <c r="H79" s="193">
        <f t="shared" si="19"/>
        <v>5777</v>
      </c>
      <c r="I79" s="206">
        <v>14.79</v>
      </c>
    </row>
    <row r="80" spans="1:9" ht="15.75" customHeight="1" x14ac:dyDescent="0.2">
      <c r="A80" s="64" t="s">
        <v>496</v>
      </c>
      <c r="B80" s="77">
        <v>91652000834</v>
      </c>
      <c r="C80" s="77">
        <v>3111</v>
      </c>
      <c r="D80" s="193">
        <v>5008</v>
      </c>
      <c r="E80" s="193">
        <v>0</v>
      </c>
      <c r="F80" s="193">
        <v>1803</v>
      </c>
      <c r="G80" s="193">
        <v>52</v>
      </c>
      <c r="H80" s="193">
        <f t="shared" si="19"/>
        <v>6863</v>
      </c>
      <c r="I80" s="206">
        <v>17.63</v>
      </c>
    </row>
    <row r="81" spans="1:9" ht="15.75" customHeight="1" x14ac:dyDescent="0.2">
      <c r="A81" s="64" t="s">
        <v>497</v>
      </c>
      <c r="B81" s="77">
        <v>91652001207</v>
      </c>
      <c r="C81" s="77">
        <v>3111</v>
      </c>
      <c r="D81" s="193">
        <v>6498</v>
      </c>
      <c r="E81" s="193">
        <v>47</v>
      </c>
      <c r="F81" s="193">
        <v>2355</v>
      </c>
      <c r="G81" s="193">
        <v>76</v>
      </c>
      <c r="H81" s="193">
        <f t="shared" si="19"/>
        <v>8976</v>
      </c>
      <c r="I81" s="206">
        <v>20.89</v>
      </c>
    </row>
    <row r="82" spans="1:9" ht="15.75" customHeight="1" x14ac:dyDescent="0.2">
      <c r="A82" s="64" t="s">
        <v>357</v>
      </c>
      <c r="B82" s="77">
        <v>91652001208</v>
      </c>
      <c r="C82" s="77">
        <v>3111</v>
      </c>
      <c r="D82" s="193">
        <v>2052</v>
      </c>
      <c r="E82" s="193">
        <v>0</v>
      </c>
      <c r="F82" s="193">
        <v>739</v>
      </c>
      <c r="G82" s="193">
        <v>22</v>
      </c>
      <c r="H82" s="193">
        <f t="shared" si="19"/>
        <v>2813</v>
      </c>
      <c r="I82" s="206">
        <v>7.24</v>
      </c>
    </row>
    <row r="83" spans="1:9" ht="15.75" customHeight="1" x14ac:dyDescent="0.2">
      <c r="A83" s="64" t="s">
        <v>311</v>
      </c>
      <c r="B83" s="77">
        <v>91652000835</v>
      </c>
      <c r="C83" s="77">
        <v>3111</v>
      </c>
      <c r="D83" s="193">
        <v>4669</v>
      </c>
      <c r="E83" s="193">
        <v>0</v>
      </c>
      <c r="F83" s="193">
        <v>1681</v>
      </c>
      <c r="G83" s="193">
        <v>56</v>
      </c>
      <c r="H83" s="193">
        <f t="shared" si="19"/>
        <v>6406</v>
      </c>
      <c r="I83" s="206">
        <v>17.350000000000001</v>
      </c>
    </row>
    <row r="84" spans="1:9" ht="15.75" customHeight="1" x14ac:dyDescent="0.2">
      <c r="A84" s="64" t="s">
        <v>312</v>
      </c>
      <c r="B84" s="77">
        <v>91652000836</v>
      </c>
      <c r="C84" s="77">
        <v>3111</v>
      </c>
      <c r="D84" s="193">
        <v>4022</v>
      </c>
      <c r="E84" s="193">
        <v>11</v>
      </c>
      <c r="F84" s="193">
        <v>1452</v>
      </c>
      <c r="G84" s="193">
        <v>45</v>
      </c>
      <c r="H84" s="193">
        <f t="shared" si="19"/>
        <v>5530</v>
      </c>
      <c r="I84" s="206">
        <v>14.08</v>
      </c>
    </row>
    <row r="85" spans="1:9" ht="15.75" customHeight="1" x14ac:dyDescent="0.2">
      <c r="A85" s="64" t="s">
        <v>498</v>
      </c>
      <c r="B85" s="77">
        <v>91652001210</v>
      </c>
      <c r="C85" s="77">
        <v>3111</v>
      </c>
      <c r="D85" s="193">
        <v>3728</v>
      </c>
      <c r="E85" s="193">
        <v>0</v>
      </c>
      <c r="F85" s="193">
        <v>1342</v>
      </c>
      <c r="G85" s="193">
        <v>43</v>
      </c>
      <c r="H85" s="193">
        <f t="shared" si="19"/>
        <v>5113</v>
      </c>
      <c r="I85" s="206">
        <v>13.07</v>
      </c>
    </row>
    <row r="86" spans="1:9" ht="15.75" customHeight="1" x14ac:dyDescent="0.2">
      <c r="A86" s="64" t="s">
        <v>313</v>
      </c>
      <c r="B86" s="77">
        <v>91652001216</v>
      </c>
      <c r="C86" s="77">
        <v>3111</v>
      </c>
      <c r="D86" s="193">
        <v>5068</v>
      </c>
      <c r="E86" s="193">
        <v>27</v>
      </c>
      <c r="F86" s="193">
        <v>1834</v>
      </c>
      <c r="G86" s="193">
        <v>32</v>
      </c>
      <c r="H86" s="193">
        <f t="shared" si="19"/>
        <v>6961</v>
      </c>
      <c r="I86" s="206">
        <v>18.14</v>
      </c>
    </row>
    <row r="87" spans="1:9" ht="15.75" customHeight="1" x14ac:dyDescent="0.2">
      <c r="A87" s="64" t="s">
        <v>314</v>
      </c>
      <c r="B87" s="77">
        <v>91652000833</v>
      </c>
      <c r="C87" s="77">
        <v>3111</v>
      </c>
      <c r="D87" s="193">
        <v>4063</v>
      </c>
      <c r="E87" s="193">
        <v>0</v>
      </c>
      <c r="F87" s="193">
        <v>1463</v>
      </c>
      <c r="G87" s="193">
        <v>46</v>
      </c>
      <c r="H87" s="193">
        <f t="shared" si="19"/>
        <v>5572</v>
      </c>
      <c r="I87" s="206">
        <v>12.83</v>
      </c>
    </row>
    <row r="88" spans="1:9" ht="15.75" customHeight="1" x14ac:dyDescent="0.2">
      <c r="A88" s="64" t="s">
        <v>474</v>
      </c>
      <c r="B88" s="77">
        <v>91652001211</v>
      </c>
      <c r="C88" s="77">
        <v>3111</v>
      </c>
      <c r="D88" s="193">
        <v>4075</v>
      </c>
      <c r="E88" s="193">
        <v>0</v>
      </c>
      <c r="F88" s="193">
        <v>1467</v>
      </c>
      <c r="G88" s="193">
        <v>45</v>
      </c>
      <c r="H88" s="193">
        <f t="shared" si="19"/>
        <v>5587</v>
      </c>
      <c r="I88" s="206">
        <v>14.31</v>
      </c>
    </row>
    <row r="89" spans="1:9" ht="15.75" customHeight="1" x14ac:dyDescent="0.2">
      <c r="A89" s="64" t="s">
        <v>315</v>
      </c>
      <c r="B89" s="77">
        <v>91652001220</v>
      </c>
      <c r="C89" s="77">
        <v>3111</v>
      </c>
      <c r="D89" s="193">
        <v>4655</v>
      </c>
      <c r="E89" s="193">
        <v>10</v>
      </c>
      <c r="F89" s="193">
        <v>1679</v>
      </c>
      <c r="G89" s="193">
        <v>52</v>
      </c>
      <c r="H89" s="193">
        <f t="shared" si="19"/>
        <v>6396</v>
      </c>
      <c r="I89" s="206">
        <v>16.329999999999998</v>
      </c>
    </row>
    <row r="90" spans="1:9" ht="15.75" customHeight="1" x14ac:dyDescent="0.2">
      <c r="A90" s="64" t="s">
        <v>316</v>
      </c>
      <c r="B90" s="77">
        <v>91652001225</v>
      </c>
      <c r="C90" s="77">
        <v>3111</v>
      </c>
      <c r="D90" s="193">
        <v>3860</v>
      </c>
      <c r="E90" s="193">
        <v>10</v>
      </c>
      <c r="F90" s="193">
        <v>1393</v>
      </c>
      <c r="G90" s="193">
        <v>45</v>
      </c>
      <c r="H90" s="193">
        <f t="shared" si="19"/>
        <v>5308</v>
      </c>
      <c r="I90" s="206">
        <v>14.51</v>
      </c>
    </row>
    <row r="91" spans="1:9" ht="15.75" customHeight="1" x14ac:dyDescent="0.2">
      <c r="A91" s="64" t="s">
        <v>317</v>
      </c>
      <c r="B91" s="77">
        <v>91652000837</v>
      </c>
      <c r="C91" s="77">
        <v>3111</v>
      </c>
      <c r="D91" s="193">
        <v>4252</v>
      </c>
      <c r="E91" s="193">
        <v>0</v>
      </c>
      <c r="F91" s="193">
        <v>1531</v>
      </c>
      <c r="G91" s="193">
        <v>46</v>
      </c>
      <c r="H91" s="193">
        <f t="shared" si="19"/>
        <v>5829</v>
      </c>
      <c r="I91" s="206">
        <v>14.94</v>
      </c>
    </row>
    <row r="92" spans="1:9" ht="15.75" customHeight="1" x14ac:dyDescent="0.2">
      <c r="A92" s="64" t="s">
        <v>318</v>
      </c>
      <c r="B92" s="77">
        <v>91652001218</v>
      </c>
      <c r="C92" s="77">
        <v>3111</v>
      </c>
      <c r="D92" s="193">
        <v>4917</v>
      </c>
      <c r="E92" s="193">
        <v>0</v>
      </c>
      <c r="F92" s="193">
        <v>1770</v>
      </c>
      <c r="G92" s="193">
        <v>59</v>
      </c>
      <c r="H92" s="193">
        <f t="shared" si="19"/>
        <v>6746</v>
      </c>
      <c r="I92" s="206">
        <v>17.23</v>
      </c>
    </row>
    <row r="93" spans="1:9" ht="15.75" customHeight="1" x14ac:dyDescent="0.2">
      <c r="A93" s="64" t="s">
        <v>499</v>
      </c>
      <c r="B93" s="77">
        <v>91652000838</v>
      </c>
      <c r="C93" s="77">
        <v>3111</v>
      </c>
      <c r="D93" s="193">
        <v>6088</v>
      </c>
      <c r="E93" s="193">
        <v>0</v>
      </c>
      <c r="F93" s="193">
        <v>2192</v>
      </c>
      <c r="G93" s="193">
        <v>74</v>
      </c>
      <c r="H93" s="193">
        <f t="shared" si="19"/>
        <v>8354</v>
      </c>
      <c r="I93" s="206">
        <v>21.38</v>
      </c>
    </row>
    <row r="94" spans="1:9" ht="15.75" customHeight="1" x14ac:dyDescent="0.2">
      <c r="A94" s="64" t="s">
        <v>319</v>
      </c>
      <c r="B94" s="77">
        <v>91652000839</v>
      </c>
      <c r="C94" s="77">
        <v>3111</v>
      </c>
      <c r="D94" s="193">
        <v>7193</v>
      </c>
      <c r="E94" s="193">
        <v>100</v>
      </c>
      <c r="F94" s="193">
        <v>2623</v>
      </c>
      <c r="G94" s="193">
        <v>85</v>
      </c>
      <c r="H94" s="193">
        <f t="shared" si="19"/>
        <v>10001</v>
      </c>
      <c r="I94" s="206">
        <v>21.06</v>
      </c>
    </row>
    <row r="95" spans="1:9" ht="15.75" customHeight="1" x14ac:dyDescent="0.2">
      <c r="A95" s="64" t="s">
        <v>500</v>
      </c>
      <c r="B95" s="77">
        <v>91652001214</v>
      </c>
      <c r="C95" s="77">
        <v>3111</v>
      </c>
      <c r="D95" s="193">
        <v>3454</v>
      </c>
      <c r="E95" s="193">
        <v>0</v>
      </c>
      <c r="F95" s="193">
        <v>1243</v>
      </c>
      <c r="G95" s="193">
        <v>36</v>
      </c>
      <c r="H95" s="193">
        <f t="shared" si="19"/>
        <v>4733</v>
      </c>
      <c r="I95" s="206">
        <v>12.25</v>
      </c>
    </row>
    <row r="96" spans="1:9" ht="15.75" customHeight="1" x14ac:dyDescent="0.2">
      <c r="A96" s="64" t="s">
        <v>441</v>
      </c>
      <c r="B96" s="77">
        <v>91652001222</v>
      </c>
      <c r="C96" s="77">
        <v>3111</v>
      </c>
      <c r="D96" s="193">
        <v>4000</v>
      </c>
      <c r="E96" s="193">
        <v>0</v>
      </c>
      <c r="F96" s="193">
        <v>1440</v>
      </c>
      <c r="G96" s="193">
        <v>41</v>
      </c>
      <c r="H96" s="193">
        <f t="shared" si="19"/>
        <v>5481</v>
      </c>
      <c r="I96" s="206">
        <v>14.09</v>
      </c>
    </row>
    <row r="97" spans="1:11" ht="19.5" customHeight="1" x14ac:dyDescent="0.2">
      <c r="A97" s="89" t="s">
        <v>339</v>
      </c>
      <c r="B97" s="90"/>
      <c r="C97" s="90"/>
      <c r="D97" s="195"/>
      <c r="E97" s="195"/>
      <c r="F97" s="195"/>
      <c r="G97" s="195"/>
      <c r="H97" s="195"/>
      <c r="I97" s="217"/>
    </row>
    <row r="98" spans="1:11" ht="15.75" customHeight="1" x14ac:dyDescent="0.2">
      <c r="A98" s="64" t="s">
        <v>535</v>
      </c>
      <c r="B98" s="77">
        <v>91652001537</v>
      </c>
      <c r="C98" s="77">
        <v>3111</v>
      </c>
      <c r="D98" s="193">
        <v>2259</v>
      </c>
      <c r="E98" s="193">
        <v>15</v>
      </c>
      <c r="F98" s="193">
        <v>818</v>
      </c>
      <c r="G98" s="193">
        <v>25</v>
      </c>
      <c r="H98" s="193">
        <f>D98+E98+F98+G98</f>
        <v>3117</v>
      </c>
      <c r="I98" s="206">
        <v>6.95</v>
      </c>
    </row>
    <row r="99" spans="1:11" ht="19.5" customHeight="1" x14ac:dyDescent="0.2">
      <c r="A99" s="89" t="s">
        <v>337</v>
      </c>
      <c r="B99" s="90"/>
      <c r="C99" s="90"/>
      <c r="D99" s="195"/>
      <c r="E99" s="195"/>
      <c r="F99" s="195"/>
      <c r="G99" s="195"/>
      <c r="H99" s="195"/>
      <c r="I99" s="217"/>
    </row>
    <row r="100" spans="1:11" ht="15.75" customHeight="1" x14ac:dyDescent="0.2">
      <c r="A100" s="64" t="s">
        <v>320</v>
      </c>
      <c r="B100" s="77">
        <v>91652001327</v>
      </c>
      <c r="C100" s="77">
        <v>3111</v>
      </c>
      <c r="D100" s="193">
        <v>6295</v>
      </c>
      <c r="E100" s="193">
        <v>30</v>
      </c>
      <c r="F100" s="193">
        <v>2276</v>
      </c>
      <c r="G100" s="193">
        <v>71</v>
      </c>
      <c r="H100" s="193">
        <f>D100+E100+F100+G100</f>
        <v>8672</v>
      </c>
      <c r="I100" s="206">
        <v>24.17</v>
      </c>
    </row>
    <row r="101" spans="1:11" ht="15.75" customHeight="1" thickBot="1" x14ac:dyDescent="0.25">
      <c r="A101" s="78" t="s">
        <v>321</v>
      </c>
      <c r="B101" s="84">
        <v>91652001326</v>
      </c>
      <c r="C101" s="80">
        <v>3111</v>
      </c>
      <c r="D101" s="193">
        <v>3544</v>
      </c>
      <c r="E101" s="194">
        <v>20</v>
      </c>
      <c r="F101" s="194">
        <v>1282</v>
      </c>
      <c r="G101" s="194">
        <v>33</v>
      </c>
      <c r="H101" s="194">
        <f>D101+E101+F101+G101</f>
        <v>4879</v>
      </c>
      <c r="I101" s="216">
        <v>11.44</v>
      </c>
    </row>
    <row r="102" spans="1:11" ht="19.5" customHeight="1" thickBot="1" x14ac:dyDescent="0.25">
      <c r="A102" s="81" t="s">
        <v>208</v>
      </c>
      <c r="B102" s="68"/>
      <c r="C102" s="68"/>
      <c r="D102" s="184">
        <f t="shared" ref="D102:F102" si="20">SUM(D78:D101)</f>
        <v>99848</v>
      </c>
      <c r="E102" s="184">
        <f t="shared" si="20"/>
        <v>300</v>
      </c>
      <c r="F102" s="184">
        <f t="shared" si="20"/>
        <v>36047</v>
      </c>
      <c r="G102" s="184">
        <f t="shared" ref="G102" si="21">SUM(G78:G101)</f>
        <v>1089</v>
      </c>
      <c r="H102" s="184">
        <f t="shared" ref="H102" si="22">SUM(H78:H101)</f>
        <v>137284</v>
      </c>
      <c r="I102" s="208">
        <f t="shared" ref="I102" si="23">SUM(I78:I101)</f>
        <v>352.51</v>
      </c>
    </row>
    <row r="103" spans="1:11" ht="19.5" customHeight="1" x14ac:dyDescent="0.2">
      <c r="A103" s="85" t="s">
        <v>209</v>
      </c>
      <c r="B103" s="86"/>
      <c r="C103" s="86"/>
      <c r="D103" s="187"/>
      <c r="E103" s="187"/>
      <c r="F103" s="187"/>
      <c r="G103" s="187"/>
      <c r="H103" s="187"/>
      <c r="I103" s="214"/>
    </row>
    <row r="104" spans="1:11" ht="15.75" customHeight="1" x14ac:dyDescent="0.2">
      <c r="A104" s="87" t="s">
        <v>475</v>
      </c>
      <c r="B104" s="88">
        <v>91652000842</v>
      </c>
      <c r="C104" s="77">
        <v>3111</v>
      </c>
      <c r="D104" s="110">
        <v>6252</v>
      </c>
      <c r="E104" s="110">
        <v>20</v>
      </c>
      <c r="F104" s="110">
        <v>2257</v>
      </c>
      <c r="G104" s="110">
        <v>76</v>
      </c>
      <c r="H104" s="110">
        <f>D104+E104+F104+G104</f>
        <v>8605</v>
      </c>
      <c r="I104" s="206">
        <v>21.93</v>
      </c>
    </row>
    <row r="105" spans="1:11" ht="15.75" customHeight="1" x14ac:dyDescent="0.2">
      <c r="A105" s="64" t="s">
        <v>322</v>
      </c>
      <c r="B105" s="77">
        <v>91652000845</v>
      </c>
      <c r="C105" s="77">
        <v>3111</v>
      </c>
      <c r="D105" s="110">
        <v>8068</v>
      </c>
      <c r="E105" s="110">
        <v>69</v>
      </c>
      <c r="F105" s="110">
        <v>2928</v>
      </c>
      <c r="G105" s="110">
        <v>94</v>
      </c>
      <c r="H105" s="110">
        <f>D105+E105+F105+G105</f>
        <v>11159</v>
      </c>
      <c r="I105" s="206">
        <v>28.28</v>
      </c>
      <c r="K105" s="21"/>
    </row>
    <row r="106" spans="1:11" ht="25.5" x14ac:dyDescent="0.2">
      <c r="A106" s="64" t="s">
        <v>503</v>
      </c>
      <c r="B106" s="77">
        <v>91652000841</v>
      </c>
      <c r="C106" s="77">
        <v>3111</v>
      </c>
      <c r="D106" s="193">
        <v>7562</v>
      </c>
      <c r="E106" s="193">
        <v>0</v>
      </c>
      <c r="F106" s="193">
        <v>2722</v>
      </c>
      <c r="G106" s="193">
        <v>88</v>
      </c>
      <c r="H106" s="193">
        <v>10372</v>
      </c>
      <c r="I106" s="206">
        <v>26.52</v>
      </c>
      <c r="K106" s="21"/>
    </row>
    <row r="107" spans="1:11" ht="15.75" customHeight="1" x14ac:dyDescent="0.2">
      <c r="A107" s="64" t="s">
        <v>323</v>
      </c>
      <c r="B107" s="77">
        <v>91652000843</v>
      </c>
      <c r="C107" s="77">
        <v>3111</v>
      </c>
      <c r="D107" s="110">
        <v>5342</v>
      </c>
      <c r="E107" s="110">
        <v>30</v>
      </c>
      <c r="F107" s="110">
        <v>1933</v>
      </c>
      <c r="G107" s="110">
        <v>60</v>
      </c>
      <c r="H107" s="110">
        <f>D107+E107+F107+G107</f>
        <v>7365</v>
      </c>
      <c r="I107" s="206">
        <v>18.809999999999999</v>
      </c>
    </row>
    <row r="108" spans="1:11" ht="15.75" customHeight="1" x14ac:dyDescent="0.2">
      <c r="A108" s="64" t="s">
        <v>324</v>
      </c>
      <c r="B108" s="77">
        <v>91652000846</v>
      </c>
      <c r="C108" s="77">
        <v>3111</v>
      </c>
      <c r="D108" s="110">
        <v>11729</v>
      </c>
      <c r="E108" s="110">
        <v>50</v>
      </c>
      <c r="F108" s="110">
        <v>4239</v>
      </c>
      <c r="G108" s="110">
        <v>135</v>
      </c>
      <c r="H108" s="110">
        <f>D108+E108+F108+G108</f>
        <v>16153</v>
      </c>
      <c r="I108" s="206">
        <v>40.21</v>
      </c>
      <c r="K108" s="21"/>
    </row>
    <row r="109" spans="1:11" ht="19.5" customHeight="1" x14ac:dyDescent="0.2">
      <c r="A109" s="89" t="s">
        <v>336</v>
      </c>
      <c r="B109" s="90"/>
      <c r="C109" s="90"/>
      <c r="D109" s="189"/>
      <c r="E109" s="189"/>
      <c r="F109" s="189"/>
      <c r="G109" s="189"/>
      <c r="H109" s="189"/>
      <c r="I109" s="217"/>
    </row>
    <row r="110" spans="1:11" ht="15.75" customHeight="1" thickBot="1" x14ac:dyDescent="0.25">
      <c r="A110" s="78" t="s">
        <v>325</v>
      </c>
      <c r="B110" s="84">
        <v>91652001328</v>
      </c>
      <c r="C110" s="84">
        <v>3111</v>
      </c>
      <c r="D110" s="110">
        <v>1957</v>
      </c>
      <c r="E110" s="111">
        <v>0</v>
      </c>
      <c r="F110" s="111">
        <v>705</v>
      </c>
      <c r="G110" s="111">
        <v>21</v>
      </c>
      <c r="H110" s="111">
        <f>D110+E110+F110+G110</f>
        <v>2683</v>
      </c>
      <c r="I110" s="216">
        <v>6.43</v>
      </c>
    </row>
    <row r="111" spans="1:11" ht="19.5" customHeight="1" thickBot="1" x14ac:dyDescent="0.25">
      <c r="A111" s="81" t="s">
        <v>210</v>
      </c>
      <c r="B111" s="68"/>
      <c r="C111" s="82"/>
      <c r="D111" s="186">
        <f t="shared" ref="D111:F111" si="24">SUM(D104:D110)</f>
        <v>40910</v>
      </c>
      <c r="E111" s="186">
        <f t="shared" si="24"/>
        <v>169</v>
      </c>
      <c r="F111" s="186">
        <f t="shared" si="24"/>
        <v>14784</v>
      </c>
      <c r="G111" s="186">
        <f t="shared" ref="G111" si="25">SUM(G104:G110)</f>
        <v>474</v>
      </c>
      <c r="H111" s="186">
        <f t="shared" ref="H111" si="26">SUM(H104:H110)</f>
        <v>56337</v>
      </c>
      <c r="I111" s="213">
        <f t="shared" ref="I111" si="27">SUM(I104:I110)</f>
        <v>142.18</v>
      </c>
    </row>
    <row r="112" spans="1:11" ht="19.5" customHeight="1" x14ac:dyDescent="0.2">
      <c r="A112" s="85" t="s">
        <v>211</v>
      </c>
      <c r="B112" s="86"/>
      <c r="C112" s="86"/>
      <c r="D112" s="187"/>
      <c r="E112" s="187"/>
      <c r="F112" s="187"/>
      <c r="G112" s="187"/>
      <c r="H112" s="187"/>
      <c r="I112" s="214"/>
    </row>
    <row r="113" spans="1:9" ht="15.75" customHeight="1" x14ac:dyDescent="0.2">
      <c r="A113" s="87" t="s">
        <v>504</v>
      </c>
      <c r="B113" s="88">
        <v>91652000851</v>
      </c>
      <c r="C113" s="88">
        <v>3111</v>
      </c>
      <c r="D113" s="110">
        <v>7870</v>
      </c>
      <c r="E113" s="110">
        <v>0</v>
      </c>
      <c r="F113" s="183">
        <v>2833</v>
      </c>
      <c r="G113" s="183">
        <v>96</v>
      </c>
      <c r="H113" s="110">
        <f t="shared" ref="H113:H136" si="28">D113+E113+F113+G113</f>
        <v>10799</v>
      </c>
      <c r="I113" s="205">
        <v>27.7</v>
      </c>
    </row>
    <row r="114" spans="1:9" ht="15.75" customHeight="1" x14ac:dyDescent="0.2">
      <c r="A114" s="64" t="s">
        <v>326</v>
      </c>
      <c r="B114" s="77">
        <v>91652001248</v>
      </c>
      <c r="C114" s="77">
        <v>3111</v>
      </c>
      <c r="D114" s="110">
        <v>7373</v>
      </c>
      <c r="E114" s="110">
        <v>0</v>
      </c>
      <c r="F114" s="110">
        <v>2654</v>
      </c>
      <c r="G114" s="110">
        <v>73</v>
      </c>
      <c r="H114" s="110">
        <f t="shared" si="28"/>
        <v>10100</v>
      </c>
      <c r="I114" s="206">
        <v>26.2</v>
      </c>
    </row>
    <row r="115" spans="1:9" ht="15.75" customHeight="1" x14ac:dyDescent="0.2">
      <c r="A115" s="64" t="s">
        <v>333</v>
      </c>
      <c r="B115" s="77">
        <v>91652001255</v>
      </c>
      <c r="C115" s="77">
        <v>3111</v>
      </c>
      <c r="D115" s="110">
        <v>4283</v>
      </c>
      <c r="E115" s="110">
        <v>0</v>
      </c>
      <c r="F115" s="110">
        <v>1542</v>
      </c>
      <c r="G115" s="110">
        <v>51</v>
      </c>
      <c r="H115" s="110">
        <f t="shared" si="28"/>
        <v>5876</v>
      </c>
      <c r="I115" s="206">
        <v>15</v>
      </c>
    </row>
    <row r="116" spans="1:9" ht="15.75" customHeight="1" x14ac:dyDescent="0.2">
      <c r="A116" s="64" t="s">
        <v>358</v>
      </c>
      <c r="B116" s="77">
        <v>91652000848</v>
      </c>
      <c r="C116" s="77">
        <v>3111</v>
      </c>
      <c r="D116" s="110">
        <v>6327</v>
      </c>
      <c r="E116" s="110">
        <v>0</v>
      </c>
      <c r="F116" s="110">
        <v>2278</v>
      </c>
      <c r="G116" s="110">
        <v>72</v>
      </c>
      <c r="H116" s="110">
        <f t="shared" si="28"/>
        <v>8677</v>
      </c>
      <c r="I116" s="206">
        <v>22.2</v>
      </c>
    </row>
    <row r="117" spans="1:9" ht="15.75" customHeight="1" x14ac:dyDescent="0.2">
      <c r="A117" s="64" t="s">
        <v>359</v>
      </c>
      <c r="B117" s="77">
        <v>91652001258</v>
      </c>
      <c r="C117" s="77">
        <v>3111</v>
      </c>
      <c r="D117" s="110">
        <v>4275</v>
      </c>
      <c r="E117" s="110">
        <v>0</v>
      </c>
      <c r="F117" s="110">
        <v>1539</v>
      </c>
      <c r="G117" s="110">
        <v>50</v>
      </c>
      <c r="H117" s="110">
        <f t="shared" si="28"/>
        <v>5864</v>
      </c>
      <c r="I117" s="206">
        <v>15</v>
      </c>
    </row>
    <row r="118" spans="1:9" ht="15.75" customHeight="1" x14ac:dyDescent="0.2">
      <c r="A118" s="93" t="s">
        <v>442</v>
      </c>
      <c r="B118" s="77">
        <v>91652000936</v>
      </c>
      <c r="C118" s="77">
        <v>3111</v>
      </c>
      <c r="D118" s="110">
        <v>8181</v>
      </c>
      <c r="E118" s="110">
        <v>0</v>
      </c>
      <c r="F118" s="110">
        <v>2945</v>
      </c>
      <c r="G118" s="110">
        <v>94</v>
      </c>
      <c r="H118" s="110">
        <f t="shared" si="28"/>
        <v>11220</v>
      </c>
      <c r="I118" s="206">
        <v>28.9</v>
      </c>
    </row>
    <row r="119" spans="1:9" ht="15.75" customHeight="1" x14ac:dyDescent="0.2">
      <c r="A119" s="64" t="s">
        <v>360</v>
      </c>
      <c r="B119" s="77">
        <v>91652001259</v>
      </c>
      <c r="C119" s="77">
        <v>3111</v>
      </c>
      <c r="D119" s="110">
        <v>4519</v>
      </c>
      <c r="E119" s="110">
        <v>0</v>
      </c>
      <c r="F119" s="110">
        <v>1627</v>
      </c>
      <c r="G119" s="110">
        <v>51</v>
      </c>
      <c r="H119" s="110">
        <f t="shared" si="28"/>
        <v>6197</v>
      </c>
      <c r="I119" s="206">
        <v>16.2</v>
      </c>
    </row>
    <row r="120" spans="1:9" ht="15.75" customHeight="1" x14ac:dyDescent="0.2">
      <c r="A120" s="64" t="s">
        <v>361</v>
      </c>
      <c r="B120" s="77">
        <v>91652001234</v>
      </c>
      <c r="C120" s="77">
        <v>3111</v>
      </c>
      <c r="D120" s="110">
        <v>7098</v>
      </c>
      <c r="E120" s="110">
        <v>0</v>
      </c>
      <c r="F120" s="110">
        <v>2555</v>
      </c>
      <c r="G120" s="110">
        <v>78</v>
      </c>
      <c r="H120" s="110">
        <f t="shared" si="28"/>
        <v>9731</v>
      </c>
      <c r="I120" s="206">
        <v>24.6</v>
      </c>
    </row>
    <row r="121" spans="1:9" ht="15.75" customHeight="1" x14ac:dyDescent="0.2">
      <c r="A121" s="64" t="s">
        <v>362</v>
      </c>
      <c r="B121" s="77">
        <v>91652001241</v>
      </c>
      <c r="C121" s="77">
        <v>3111</v>
      </c>
      <c r="D121" s="110">
        <v>5139</v>
      </c>
      <c r="E121" s="110">
        <v>15</v>
      </c>
      <c r="F121" s="110">
        <v>1855</v>
      </c>
      <c r="G121" s="110">
        <v>57</v>
      </c>
      <c r="H121" s="110">
        <f t="shared" si="28"/>
        <v>7066</v>
      </c>
      <c r="I121" s="206">
        <v>18.100000000000001</v>
      </c>
    </row>
    <row r="122" spans="1:9" ht="15.75" customHeight="1" x14ac:dyDescent="0.2">
      <c r="A122" s="64" t="s">
        <v>363</v>
      </c>
      <c r="B122" s="77">
        <v>91652001247</v>
      </c>
      <c r="C122" s="77">
        <v>3111</v>
      </c>
      <c r="D122" s="110">
        <v>4078</v>
      </c>
      <c r="E122" s="110">
        <v>0</v>
      </c>
      <c r="F122" s="110">
        <v>1468</v>
      </c>
      <c r="G122" s="110">
        <v>48</v>
      </c>
      <c r="H122" s="110">
        <f t="shared" si="28"/>
        <v>5594</v>
      </c>
      <c r="I122" s="206">
        <v>14.3</v>
      </c>
    </row>
    <row r="123" spans="1:9" ht="15.75" customHeight="1" x14ac:dyDescent="0.2">
      <c r="A123" s="64" t="s">
        <v>364</v>
      </c>
      <c r="B123" s="77">
        <v>91652001245</v>
      </c>
      <c r="C123" s="77">
        <v>3111</v>
      </c>
      <c r="D123" s="110">
        <v>4837</v>
      </c>
      <c r="E123" s="110">
        <v>0</v>
      </c>
      <c r="F123" s="110">
        <v>1742</v>
      </c>
      <c r="G123" s="110">
        <v>49</v>
      </c>
      <c r="H123" s="110">
        <f t="shared" si="28"/>
        <v>6628</v>
      </c>
      <c r="I123" s="206">
        <v>17</v>
      </c>
    </row>
    <row r="124" spans="1:9" ht="15.75" customHeight="1" x14ac:dyDescent="0.2">
      <c r="A124" s="64" t="s">
        <v>365</v>
      </c>
      <c r="B124" s="77">
        <v>91652001250</v>
      </c>
      <c r="C124" s="77">
        <v>3111</v>
      </c>
      <c r="D124" s="110">
        <v>5638</v>
      </c>
      <c r="E124" s="110">
        <v>0</v>
      </c>
      <c r="F124" s="110">
        <v>2030</v>
      </c>
      <c r="G124" s="110">
        <v>66</v>
      </c>
      <c r="H124" s="110">
        <f t="shared" si="28"/>
        <v>7734</v>
      </c>
      <c r="I124" s="206">
        <v>20.3</v>
      </c>
    </row>
    <row r="125" spans="1:9" ht="15.75" customHeight="1" x14ac:dyDescent="0.2">
      <c r="A125" s="64" t="s">
        <v>366</v>
      </c>
      <c r="B125" s="77">
        <v>91652001232</v>
      </c>
      <c r="C125" s="77">
        <v>3111</v>
      </c>
      <c r="D125" s="110">
        <v>4799</v>
      </c>
      <c r="E125" s="110">
        <v>0</v>
      </c>
      <c r="F125" s="110">
        <v>1727</v>
      </c>
      <c r="G125" s="110">
        <v>57</v>
      </c>
      <c r="H125" s="110">
        <f t="shared" si="28"/>
        <v>6583</v>
      </c>
      <c r="I125" s="206">
        <v>16.8</v>
      </c>
    </row>
    <row r="126" spans="1:9" ht="15.75" customHeight="1" x14ac:dyDescent="0.2">
      <c r="A126" s="64" t="s">
        <v>0</v>
      </c>
      <c r="B126" s="77">
        <v>91652000847</v>
      </c>
      <c r="C126" s="77">
        <v>3111</v>
      </c>
      <c r="D126" s="110">
        <v>4880</v>
      </c>
      <c r="E126" s="110">
        <v>0</v>
      </c>
      <c r="F126" s="110">
        <v>1757</v>
      </c>
      <c r="G126" s="110">
        <v>57</v>
      </c>
      <c r="H126" s="110">
        <f t="shared" si="28"/>
        <v>6694</v>
      </c>
      <c r="I126" s="206">
        <v>17.100000000000001</v>
      </c>
    </row>
    <row r="127" spans="1:9" ht="15.75" customHeight="1" x14ac:dyDescent="0.2">
      <c r="A127" s="64" t="s">
        <v>1</v>
      </c>
      <c r="B127" s="77">
        <v>91652001239</v>
      </c>
      <c r="C127" s="77">
        <v>3111</v>
      </c>
      <c r="D127" s="110">
        <v>5264</v>
      </c>
      <c r="E127" s="110">
        <v>0</v>
      </c>
      <c r="F127" s="110">
        <v>1895</v>
      </c>
      <c r="G127" s="110">
        <v>53</v>
      </c>
      <c r="H127" s="110">
        <f t="shared" si="28"/>
        <v>7212</v>
      </c>
      <c r="I127" s="206">
        <v>18.5</v>
      </c>
    </row>
    <row r="128" spans="1:9" ht="15.75" customHeight="1" x14ac:dyDescent="0.2">
      <c r="A128" s="64" t="s">
        <v>367</v>
      </c>
      <c r="B128" s="77">
        <v>91652001253</v>
      </c>
      <c r="C128" s="77">
        <v>3111</v>
      </c>
      <c r="D128" s="110">
        <v>8179</v>
      </c>
      <c r="E128" s="110">
        <v>0</v>
      </c>
      <c r="F128" s="110">
        <v>2944</v>
      </c>
      <c r="G128" s="110">
        <v>97</v>
      </c>
      <c r="H128" s="110">
        <f t="shared" si="28"/>
        <v>11220</v>
      </c>
      <c r="I128" s="206">
        <v>27.9</v>
      </c>
    </row>
    <row r="129" spans="1:11" ht="15.75" customHeight="1" x14ac:dyDescent="0.2">
      <c r="A129" s="64" t="s">
        <v>368</v>
      </c>
      <c r="B129" s="77">
        <v>91652001246</v>
      </c>
      <c r="C129" s="77">
        <v>3111</v>
      </c>
      <c r="D129" s="110">
        <v>4386</v>
      </c>
      <c r="E129" s="110">
        <v>0</v>
      </c>
      <c r="F129" s="110">
        <v>1579</v>
      </c>
      <c r="G129" s="110">
        <v>48</v>
      </c>
      <c r="H129" s="110">
        <f t="shared" si="28"/>
        <v>6013</v>
      </c>
      <c r="I129" s="206">
        <v>15.4</v>
      </c>
    </row>
    <row r="130" spans="1:11" ht="15.75" customHeight="1" x14ac:dyDescent="0.2">
      <c r="A130" s="64" t="s">
        <v>476</v>
      </c>
      <c r="B130" s="77">
        <v>91652000850</v>
      </c>
      <c r="C130" s="77">
        <v>3111</v>
      </c>
      <c r="D130" s="110">
        <v>3869</v>
      </c>
      <c r="E130" s="110">
        <v>0</v>
      </c>
      <c r="F130" s="110">
        <v>1393</v>
      </c>
      <c r="G130" s="110">
        <v>45</v>
      </c>
      <c r="H130" s="110">
        <f t="shared" si="28"/>
        <v>5307</v>
      </c>
      <c r="I130" s="206">
        <v>13.6</v>
      </c>
      <c r="K130" s="21"/>
    </row>
    <row r="131" spans="1:11" ht="19.5" customHeight="1" x14ac:dyDescent="0.2">
      <c r="A131" s="89" t="s">
        <v>444</v>
      </c>
      <c r="B131" s="90"/>
      <c r="C131" s="90"/>
      <c r="D131" s="189"/>
      <c r="E131" s="189"/>
      <c r="F131" s="189"/>
      <c r="G131" s="189"/>
      <c r="H131" s="189"/>
      <c r="I131" s="217"/>
    </row>
    <row r="132" spans="1:11" s="16" customFormat="1" ht="15.75" customHeight="1" x14ac:dyDescent="0.2">
      <c r="A132" s="94" t="s">
        <v>477</v>
      </c>
      <c r="B132" s="95">
        <v>91652001533</v>
      </c>
      <c r="C132" s="77">
        <v>3111</v>
      </c>
      <c r="D132" s="110">
        <v>3879</v>
      </c>
      <c r="E132" s="110">
        <v>0</v>
      </c>
      <c r="F132" s="110">
        <v>1396</v>
      </c>
      <c r="G132" s="110">
        <v>45</v>
      </c>
      <c r="H132" s="110">
        <f t="shared" si="28"/>
        <v>5320</v>
      </c>
      <c r="I132" s="206">
        <v>13.6</v>
      </c>
      <c r="J132" s="8"/>
      <c r="K132" s="21"/>
    </row>
    <row r="133" spans="1:11" ht="19.5" customHeight="1" x14ac:dyDescent="0.2">
      <c r="A133" s="89" t="s">
        <v>212</v>
      </c>
      <c r="B133" s="90"/>
      <c r="C133" s="90"/>
      <c r="D133" s="189"/>
      <c r="E133" s="189"/>
      <c r="F133" s="189"/>
      <c r="G133" s="189"/>
      <c r="H133" s="189"/>
      <c r="I133" s="217"/>
    </row>
    <row r="134" spans="1:11" ht="15.75" customHeight="1" x14ac:dyDescent="0.2">
      <c r="A134" s="64" t="s">
        <v>572</v>
      </c>
      <c r="B134" s="77">
        <v>91652001544</v>
      </c>
      <c r="C134" s="77">
        <v>3111</v>
      </c>
      <c r="D134" s="110">
        <v>2601</v>
      </c>
      <c r="E134" s="110">
        <v>0</v>
      </c>
      <c r="F134" s="110">
        <v>936</v>
      </c>
      <c r="G134" s="110">
        <v>28</v>
      </c>
      <c r="H134" s="110">
        <f t="shared" si="28"/>
        <v>3565</v>
      </c>
      <c r="I134" s="206">
        <v>8.5</v>
      </c>
    </row>
    <row r="135" spans="1:11" ht="15.75" customHeight="1" x14ac:dyDescent="0.2">
      <c r="A135" s="64" t="s">
        <v>369</v>
      </c>
      <c r="B135" s="77">
        <v>91652001332</v>
      </c>
      <c r="C135" s="77">
        <v>3111</v>
      </c>
      <c r="D135" s="110">
        <v>3073</v>
      </c>
      <c r="E135" s="110">
        <v>3</v>
      </c>
      <c r="F135" s="110">
        <v>1107</v>
      </c>
      <c r="G135" s="110">
        <v>32</v>
      </c>
      <c r="H135" s="110">
        <f t="shared" si="28"/>
        <v>4215</v>
      </c>
      <c r="I135" s="206">
        <v>10.7</v>
      </c>
    </row>
    <row r="136" spans="1:11" ht="15.75" customHeight="1" thickBot="1" x14ac:dyDescent="0.25">
      <c r="A136" s="78" t="s">
        <v>2</v>
      </c>
      <c r="B136" s="84">
        <v>91652001333</v>
      </c>
      <c r="C136" s="80">
        <v>3111</v>
      </c>
      <c r="D136" s="110">
        <v>2766</v>
      </c>
      <c r="E136" s="111">
        <v>0</v>
      </c>
      <c r="F136" s="111">
        <v>996</v>
      </c>
      <c r="G136" s="111">
        <v>31</v>
      </c>
      <c r="H136" s="110">
        <f t="shared" si="28"/>
        <v>3793</v>
      </c>
      <c r="I136" s="216">
        <v>9.6999999999999993</v>
      </c>
    </row>
    <row r="137" spans="1:11" ht="19.5" customHeight="1" thickBot="1" x14ac:dyDescent="0.25">
      <c r="A137" s="81" t="s">
        <v>213</v>
      </c>
      <c r="B137" s="96"/>
      <c r="C137" s="97"/>
      <c r="D137" s="184">
        <f t="shared" ref="D137:F137" si="29">SUM(D113:D136)</f>
        <v>113314</v>
      </c>
      <c r="E137" s="184">
        <f t="shared" si="29"/>
        <v>18</v>
      </c>
      <c r="F137" s="184">
        <f t="shared" si="29"/>
        <v>40798</v>
      </c>
      <c r="G137" s="184">
        <f t="shared" ref="G137" si="30">SUM(G113:G136)</f>
        <v>1278</v>
      </c>
      <c r="H137" s="184">
        <f t="shared" ref="H137" si="31">SUM(H113:H136)</f>
        <v>155408</v>
      </c>
      <c r="I137" s="208">
        <f t="shared" ref="I137" si="32">SUM(I113:I136)</f>
        <v>397.3</v>
      </c>
    </row>
    <row r="138" spans="1:11" ht="19.5" customHeight="1" x14ac:dyDescent="0.2">
      <c r="A138" s="85" t="s">
        <v>214</v>
      </c>
      <c r="B138" s="86"/>
      <c r="C138" s="86"/>
      <c r="D138" s="187"/>
      <c r="E138" s="187"/>
      <c r="F138" s="187"/>
      <c r="G138" s="187"/>
      <c r="H138" s="187"/>
      <c r="I138" s="214"/>
    </row>
    <row r="139" spans="1:11" ht="15.75" customHeight="1" x14ac:dyDescent="0.2">
      <c r="A139" s="98" t="s">
        <v>265</v>
      </c>
      <c r="B139" s="88">
        <v>91652001269</v>
      </c>
      <c r="C139" s="77">
        <v>3111</v>
      </c>
      <c r="D139" s="110">
        <v>5694</v>
      </c>
      <c r="E139" s="183">
        <v>5</v>
      </c>
      <c r="F139" s="183">
        <v>2052</v>
      </c>
      <c r="G139" s="183">
        <v>65</v>
      </c>
      <c r="H139" s="183">
        <f t="shared" ref="H139:H147" si="33">D139+E139+F139+G139</f>
        <v>7816</v>
      </c>
      <c r="I139" s="182">
        <v>19.5</v>
      </c>
    </row>
    <row r="140" spans="1:11" ht="15.75" customHeight="1" x14ac:dyDescent="0.2">
      <c r="A140" s="98" t="s">
        <v>490</v>
      </c>
      <c r="B140" s="88">
        <v>91652001536</v>
      </c>
      <c r="C140" s="77">
        <v>3111</v>
      </c>
      <c r="D140" s="110">
        <v>5326</v>
      </c>
      <c r="E140" s="183">
        <v>0</v>
      </c>
      <c r="F140" s="183">
        <v>1917</v>
      </c>
      <c r="G140" s="183">
        <v>47</v>
      </c>
      <c r="H140" s="183">
        <f t="shared" si="33"/>
        <v>7290</v>
      </c>
      <c r="I140" s="182">
        <v>17.8</v>
      </c>
      <c r="K140" s="21"/>
    </row>
    <row r="141" spans="1:11" ht="15.75" customHeight="1" x14ac:dyDescent="0.2">
      <c r="A141" s="99" t="s">
        <v>266</v>
      </c>
      <c r="B141" s="77">
        <v>91652001266</v>
      </c>
      <c r="C141" s="77">
        <v>3111</v>
      </c>
      <c r="D141" s="110">
        <v>5855</v>
      </c>
      <c r="E141" s="110">
        <v>0</v>
      </c>
      <c r="F141" s="110">
        <v>2108</v>
      </c>
      <c r="G141" s="110">
        <v>70</v>
      </c>
      <c r="H141" s="110">
        <f t="shared" si="33"/>
        <v>8033</v>
      </c>
      <c r="I141" s="181">
        <v>21.3</v>
      </c>
    </row>
    <row r="142" spans="1:11" ht="15.75" customHeight="1" x14ac:dyDescent="0.2">
      <c r="A142" s="99" t="s">
        <v>370</v>
      </c>
      <c r="B142" s="77">
        <v>91652001268</v>
      </c>
      <c r="C142" s="77">
        <v>3111</v>
      </c>
      <c r="D142" s="110">
        <v>5841</v>
      </c>
      <c r="E142" s="110">
        <v>0</v>
      </c>
      <c r="F142" s="110">
        <v>2103</v>
      </c>
      <c r="G142" s="110">
        <v>71</v>
      </c>
      <c r="H142" s="110">
        <f t="shared" si="33"/>
        <v>8015</v>
      </c>
      <c r="I142" s="181">
        <v>20</v>
      </c>
    </row>
    <row r="143" spans="1:11" ht="15.75" customHeight="1" x14ac:dyDescent="0.2">
      <c r="A143" s="99" t="s">
        <v>267</v>
      </c>
      <c r="B143" s="77">
        <v>91652001264</v>
      </c>
      <c r="C143" s="77">
        <v>3111</v>
      </c>
      <c r="D143" s="110">
        <v>4067</v>
      </c>
      <c r="E143" s="110">
        <v>0</v>
      </c>
      <c r="F143" s="110">
        <v>1464</v>
      </c>
      <c r="G143" s="110">
        <v>47</v>
      </c>
      <c r="H143" s="110">
        <f t="shared" si="33"/>
        <v>5578</v>
      </c>
      <c r="I143" s="181">
        <v>14.1</v>
      </c>
    </row>
    <row r="144" spans="1:11" ht="15.75" customHeight="1" x14ac:dyDescent="0.2">
      <c r="A144" s="99" t="s">
        <v>268</v>
      </c>
      <c r="B144" s="77">
        <v>91652001267</v>
      </c>
      <c r="C144" s="77">
        <v>3111</v>
      </c>
      <c r="D144" s="110">
        <v>5799</v>
      </c>
      <c r="E144" s="110">
        <v>0</v>
      </c>
      <c r="F144" s="110">
        <v>2088</v>
      </c>
      <c r="G144" s="110">
        <v>70</v>
      </c>
      <c r="H144" s="110">
        <f t="shared" si="33"/>
        <v>7957</v>
      </c>
      <c r="I144" s="181">
        <v>20.399999999999999</v>
      </c>
    </row>
    <row r="145" spans="1:9" ht="15.75" customHeight="1" x14ac:dyDescent="0.2">
      <c r="A145" s="99" t="s">
        <v>269</v>
      </c>
      <c r="B145" s="77">
        <v>91652001263</v>
      </c>
      <c r="C145" s="77">
        <v>3111</v>
      </c>
      <c r="D145" s="110">
        <v>4716</v>
      </c>
      <c r="E145" s="110">
        <v>0</v>
      </c>
      <c r="F145" s="110">
        <v>1698</v>
      </c>
      <c r="G145" s="110">
        <v>52</v>
      </c>
      <c r="H145" s="110">
        <f t="shared" si="33"/>
        <v>6466</v>
      </c>
      <c r="I145" s="181">
        <v>16.2</v>
      </c>
    </row>
    <row r="146" spans="1:9" ht="15.75" customHeight="1" x14ac:dyDescent="0.2">
      <c r="A146" s="99" t="s">
        <v>478</v>
      </c>
      <c r="B146" s="77">
        <v>91652001262</v>
      </c>
      <c r="C146" s="77">
        <v>3111</v>
      </c>
      <c r="D146" s="110">
        <v>11830</v>
      </c>
      <c r="E146" s="110">
        <v>0</v>
      </c>
      <c r="F146" s="110">
        <v>4259</v>
      </c>
      <c r="G146" s="110">
        <v>145</v>
      </c>
      <c r="H146" s="110">
        <f t="shared" si="33"/>
        <v>16234</v>
      </c>
      <c r="I146" s="181">
        <v>42.02</v>
      </c>
    </row>
    <row r="147" spans="1:9" ht="15.75" customHeight="1" thickBot="1" x14ac:dyDescent="0.25">
      <c r="A147" s="100" t="s">
        <v>270</v>
      </c>
      <c r="B147" s="80">
        <v>91652001265</v>
      </c>
      <c r="C147" s="80">
        <v>3111</v>
      </c>
      <c r="D147" s="110">
        <v>6781</v>
      </c>
      <c r="E147" s="111">
        <v>0</v>
      </c>
      <c r="F147" s="111">
        <v>2441</v>
      </c>
      <c r="G147" s="111">
        <v>82</v>
      </c>
      <c r="H147" s="111">
        <f t="shared" si="33"/>
        <v>9304</v>
      </c>
      <c r="I147" s="218">
        <v>23</v>
      </c>
    </row>
    <row r="148" spans="1:9" ht="19.5" customHeight="1" thickBot="1" x14ac:dyDescent="0.25">
      <c r="A148" s="101" t="s">
        <v>215</v>
      </c>
      <c r="B148" s="102"/>
      <c r="C148" s="102"/>
      <c r="D148" s="184">
        <f t="shared" ref="D148:G148" si="34">SUM(D139:D147)</f>
        <v>55909</v>
      </c>
      <c r="E148" s="184">
        <f t="shared" si="34"/>
        <v>5</v>
      </c>
      <c r="F148" s="184">
        <f t="shared" si="34"/>
        <v>20130</v>
      </c>
      <c r="G148" s="184">
        <f t="shared" si="34"/>
        <v>649</v>
      </c>
      <c r="H148" s="184">
        <f t="shared" ref="H148:I148" si="35">SUM(H139:H147)</f>
        <v>76693</v>
      </c>
      <c r="I148" s="208">
        <f t="shared" si="35"/>
        <v>194.32</v>
      </c>
    </row>
    <row r="149" spans="1:9" ht="19.5" customHeight="1" x14ac:dyDescent="0.2">
      <c r="A149" s="71" t="s">
        <v>216</v>
      </c>
      <c r="B149" s="83"/>
      <c r="C149" s="83"/>
      <c r="D149" s="185"/>
      <c r="E149" s="185"/>
      <c r="F149" s="185"/>
      <c r="G149" s="185"/>
      <c r="H149" s="185"/>
      <c r="I149" s="209"/>
    </row>
    <row r="150" spans="1:9" ht="15.75" customHeight="1" x14ac:dyDescent="0.2">
      <c r="A150" s="64" t="s">
        <v>3</v>
      </c>
      <c r="B150" s="77">
        <v>91652001274</v>
      </c>
      <c r="C150" s="77">
        <v>3111</v>
      </c>
      <c r="D150" s="110">
        <v>2168</v>
      </c>
      <c r="E150" s="110">
        <v>0</v>
      </c>
      <c r="F150" s="110">
        <v>781</v>
      </c>
      <c r="G150" s="110">
        <v>24</v>
      </c>
      <c r="H150" s="110">
        <f t="shared" ref="H150:H169" si="36">D150+E150+F150+G150</f>
        <v>2973</v>
      </c>
      <c r="I150" s="210">
        <v>8.4499999999999993</v>
      </c>
    </row>
    <row r="151" spans="1:9" ht="15.75" customHeight="1" x14ac:dyDescent="0.2">
      <c r="A151" s="64" t="s">
        <v>371</v>
      </c>
      <c r="B151" s="77">
        <v>91652001286</v>
      </c>
      <c r="C151" s="77">
        <v>3111</v>
      </c>
      <c r="D151" s="110">
        <v>7895</v>
      </c>
      <c r="E151" s="110">
        <v>0</v>
      </c>
      <c r="F151" s="110">
        <v>2842</v>
      </c>
      <c r="G151" s="110">
        <v>88</v>
      </c>
      <c r="H151" s="110">
        <f t="shared" si="36"/>
        <v>10825</v>
      </c>
      <c r="I151" s="210">
        <v>29.27</v>
      </c>
    </row>
    <row r="152" spans="1:9" ht="16.5" customHeight="1" x14ac:dyDescent="0.2">
      <c r="A152" s="64" t="s">
        <v>505</v>
      </c>
      <c r="B152" s="77">
        <v>91652001273</v>
      </c>
      <c r="C152" s="77">
        <v>3111</v>
      </c>
      <c r="D152" s="110">
        <v>4184</v>
      </c>
      <c r="E152" s="110">
        <v>0</v>
      </c>
      <c r="F152" s="110">
        <v>1506</v>
      </c>
      <c r="G152" s="110">
        <v>49</v>
      </c>
      <c r="H152" s="110">
        <f t="shared" si="36"/>
        <v>5739</v>
      </c>
      <c r="I152" s="210">
        <v>14.66</v>
      </c>
    </row>
    <row r="153" spans="1:9" ht="15.75" customHeight="1" x14ac:dyDescent="0.2">
      <c r="A153" s="64" t="s">
        <v>4</v>
      </c>
      <c r="B153" s="77">
        <v>91652000853</v>
      </c>
      <c r="C153" s="77">
        <v>3111</v>
      </c>
      <c r="D153" s="110">
        <v>3869</v>
      </c>
      <c r="E153" s="110">
        <v>0</v>
      </c>
      <c r="F153" s="110">
        <v>1393</v>
      </c>
      <c r="G153" s="110">
        <v>45</v>
      </c>
      <c r="H153" s="110">
        <f t="shared" si="36"/>
        <v>5307</v>
      </c>
      <c r="I153" s="210">
        <v>13.56</v>
      </c>
    </row>
    <row r="154" spans="1:9" ht="15.75" customHeight="1" x14ac:dyDescent="0.2">
      <c r="A154" s="64" t="s">
        <v>5</v>
      </c>
      <c r="B154" s="77">
        <v>91652001280</v>
      </c>
      <c r="C154" s="77">
        <v>3111</v>
      </c>
      <c r="D154" s="110">
        <v>10123</v>
      </c>
      <c r="E154" s="110">
        <v>0</v>
      </c>
      <c r="F154" s="110">
        <v>3644</v>
      </c>
      <c r="G154" s="110">
        <v>118</v>
      </c>
      <c r="H154" s="110">
        <f t="shared" si="36"/>
        <v>13885</v>
      </c>
      <c r="I154" s="210">
        <v>36.54</v>
      </c>
    </row>
    <row r="155" spans="1:9" ht="15.75" customHeight="1" x14ac:dyDescent="0.2">
      <c r="A155" s="64" t="s">
        <v>506</v>
      </c>
      <c r="B155" s="77">
        <v>91652001275</v>
      </c>
      <c r="C155" s="77">
        <v>3111</v>
      </c>
      <c r="D155" s="110">
        <v>4990</v>
      </c>
      <c r="E155" s="110">
        <v>0</v>
      </c>
      <c r="F155" s="110">
        <v>1797</v>
      </c>
      <c r="G155" s="110">
        <v>60</v>
      </c>
      <c r="H155" s="110">
        <f t="shared" si="36"/>
        <v>6847</v>
      </c>
      <c r="I155" s="210">
        <v>17.79</v>
      </c>
    </row>
    <row r="156" spans="1:9" ht="15.75" customHeight="1" x14ac:dyDescent="0.2">
      <c r="A156" s="64" t="s">
        <v>6</v>
      </c>
      <c r="B156" s="77">
        <v>91652000854</v>
      </c>
      <c r="C156" s="77">
        <v>3111</v>
      </c>
      <c r="D156" s="110">
        <v>4643</v>
      </c>
      <c r="E156" s="110">
        <v>53</v>
      </c>
      <c r="F156" s="110">
        <v>1689</v>
      </c>
      <c r="G156" s="110">
        <v>57</v>
      </c>
      <c r="H156" s="110">
        <f t="shared" si="36"/>
        <v>6442</v>
      </c>
      <c r="I156" s="210">
        <v>16.41</v>
      </c>
    </row>
    <row r="157" spans="1:9" ht="15.75" customHeight="1" x14ac:dyDescent="0.2">
      <c r="A157" s="64" t="s">
        <v>479</v>
      </c>
      <c r="B157" s="77">
        <v>91652001290</v>
      </c>
      <c r="C157" s="77">
        <v>3111</v>
      </c>
      <c r="D157" s="110">
        <v>6308</v>
      </c>
      <c r="E157" s="110">
        <v>0</v>
      </c>
      <c r="F157" s="110">
        <v>2271</v>
      </c>
      <c r="G157" s="110">
        <v>70</v>
      </c>
      <c r="H157" s="110">
        <f t="shared" si="36"/>
        <v>8649</v>
      </c>
      <c r="I157" s="210">
        <v>23.509999999999998</v>
      </c>
    </row>
    <row r="158" spans="1:9" ht="15.75" customHeight="1" x14ac:dyDescent="0.2">
      <c r="A158" s="64" t="s">
        <v>480</v>
      </c>
      <c r="B158" s="77">
        <v>91652000855</v>
      </c>
      <c r="C158" s="77">
        <v>3111</v>
      </c>
      <c r="D158" s="110">
        <v>5647</v>
      </c>
      <c r="E158" s="110">
        <v>0</v>
      </c>
      <c r="F158" s="110">
        <v>2033</v>
      </c>
      <c r="G158" s="110">
        <v>64</v>
      </c>
      <c r="H158" s="110">
        <f t="shared" si="36"/>
        <v>7744</v>
      </c>
      <c r="I158" s="210">
        <v>20.65</v>
      </c>
    </row>
    <row r="159" spans="1:9" ht="15.75" customHeight="1" x14ac:dyDescent="0.2">
      <c r="A159" s="64" t="s">
        <v>7</v>
      </c>
      <c r="B159" s="77">
        <v>91652001292</v>
      </c>
      <c r="C159" s="77">
        <v>3111</v>
      </c>
      <c r="D159" s="110">
        <v>8271</v>
      </c>
      <c r="E159" s="110">
        <v>0</v>
      </c>
      <c r="F159" s="110">
        <v>2978</v>
      </c>
      <c r="G159" s="110">
        <v>97</v>
      </c>
      <c r="H159" s="110">
        <f t="shared" si="36"/>
        <v>11346</v>
      </c>
      <c r="I159" s="210">
        <v>29.95</v>
      </c>
    </row>
    <row r="160" spans="1:9" ht="15.75" customHeight="1" x14ac:dyDescent="0.2">
      <c r="A160" s="64" t="s">
        <v>507</v>
      </c>
      <c r="B160" s="77">
        <v>91652001276</v>
      </c>
      <c r="C160" s="77">
        <v>3111</v>
      </c>
      <c r="D160" s="110">
        <v>7778</v>
      </c>
      <c r="E160" s="110">
        <v>0</v>
      </c>
      <c r="F160" s="110">
        <v>2800</v>
      </c>
      <c r="G160" s="110">
        <v>85</v>
      </c>
      <c r="H160" s="110">
        <f t="shared" si="36"/>
        <v>10663</v>
      </c>
      <c r="I160" s="210">
        <v>28.46</v>
      </c>
    </row>
    <row r="161" spans="1:9" ht="16.5" customHeight="1" x14ac:dyDescent="0.2">
      <c r="A161" s="64" t="s">
        <v>372</v>
      </c>
      <c r="B161" s="77">
        <v>91652001284</v>
      </c>
      <c r="C161" s="77">
        <v>3111</v>
      </c>
      <c r="D161" s="110">
        <v>8557</v>
      </c>
      <c r="E161" s="110">
        <v>0</v>
      </c>
      <c r="F161" s="110">
        <v>3081</v>
      </c>
      <c r="G161" s="110">
        <v>94</v>
      </c>
      <c r="H161" s="110">
        <f t="shared" si="36"/>
        <v>11732</v>
      </c>
      <c r="I161" s="210">
        <v>30.85</v>
      </c>
    </row>
    <row r="162" spans="1:9" ht="16.5" customHeight="1" x14ac:dyDescent="0.2">
      <c r="A162" s="64" t="s">
        <v>373</v>
      </c>
      <c r="B162" s="77">
        <v>91652001281</v>
      </c>
      <c r="C162" s="77">
        <v>3111</v>
      </c>
      <c r="D162" s="110">
        <v>4107</v>
      </c>
      <c r="E162" s="110">
        <v>0</v>
      </c>
      <c r="F162" s="110">
        <v>1479</v>
      </c>
      <c r="G162" s="110">
        <v>46</v>
      </c>
      <c r="H162" s="110">
        <f t="shared" si="36"/>
        <v>5632</v>
      </c>
      <c r="I162" s="210">
        <v>15.42</v>
      </c>
    </row>
    <row r="163" spans="1:9" ht="15.75" customHeight="1" x14ac:dyDescent="0.2">
      <c r="A163" s="64" t="s">
        <v>8</v>
      </c>
      <c r="B163" s="77">
        <v>91652001291</v>
      </c>
      <c r="C163" s="77">
        <v>3111</v>
      </c>
      <c r="D163" s="110">
        <v>8674</v>
      </c>
      <c r="E163" s="110">
        <v>0</v>
      </c>
      <c r="F163" s="110">
        <v>3123</v>
      </c>
      <c r="G163" s="110">
        <v>98</v>
      </c>
      <c r="H163" s="110">
        <f t="shared" si="36"/>
        <v>11895</v>
      </c>
      <c r="I163" s="210">
        <v>30.94</v>
      </c>
    </row>
    <row r="164" spans="1:9" ht="16.5" customHeight="1" x14ac:dyDescent="0.2">
      <c r="A164" s="103" t="s">
        <v>508</v>
      </c>
      <c r="B164" s="77">
        <v>91652001287</v>
      </c>
      <c r="C164" s="77">
        <v>3111</v>
      </c>
      <c r="D164" s="110">
        <v>4007</v>
      </c>
      <c r="E164" s="110">
        <v>0</v>
      </c>
      <c r="F164" s="110">
        <v>1443</v>
      </c>
      <c r="G164" s="110">
        <v>47</v>
      </c>
      <c r="H164" s="110">
        <f t="shared" si="36"/>
        <v>5497</v>
      </c>
      <c r="I164" s="210">
        <v>14.24</v>
      </c>
    </row>
    <row r="165" spans="1:9" ht="27.75" customHeight="1" x14ac:dyDescent="0.2">
      <c r="A165" s="64" t="s">
        <v>443</v>
      </c>
      <c r="B165" s="77">
        <v>91652001277</v>
      </c>
      <c r="C165" s="77">
        <v>3111</v>
      </c>
      <c r="D165" s="110">
        <v>3995</v>
      </c>
      <c r="E165" s="110">
        <v>12</v>
      </c>
      <c r="F165" s="110">
        <v>1442</v>
      </c>
      <c r="G165" s="110">
        <v>47</v>
      </c>
      <c r="H165" s="110">
        <f t="shared" si="36"/>
        <v>5496</v>
      </c>
      <c r="I165" s="210">
        <v>14.58</v>
      </c>
    </row>
    <row r="166" spans="1:9" ht="27.75" customHeight="1" x14ac:dyDescent="0.2">
      <c r="A166" s="64" t="s">
        <v>374</v>
      </c>
      <c r="B166" s="77">
        <v>91652001282</v>
      </c>
      <c r="C166" s="77">
        <v>3111</v>
      </c>
      <c r="D166" s="110">
        <v>3017</v>
      </c>
      <c r="E166" s="110">
        <v>0</v>
      </c>
      <c r="F166" s="110">
        <v>1086</v>
      </c>
      <c r="G166" s="110">
        <v>34</v>
      </c>
      <c r="H166" s="110">
        <f t="shared" si="36"/>
        <v>4137</v>
      </c>
      <c r="I166" s="210">
        <v>10.25</v>
      </c>
    </row>
    <row r="167" spans="1:9" ht="16.5" customHeight="1" x14ac:dyDescent="0.2">
      <c r="A167" s="64" t="s">
        <v>375</v>
      </c>
      <c r="B167" s="77">
        <v>91652001285</v>
      </c>
      <c r="C167" s="77">
        <v>3111</v>
      </c>
      <c r="D167" s="110">
        <v>3823</v>
      </c>
      <c r="E167" s="110">
        <v>0</v>
      </c>
      <c r="F167" s="110">
        <v>1376</v>
      </c>
      <c r="G167" s="110">
        <v>45</v>
      </c>
      <c r="H167" s="110">
        <f t="shared" si="36"/>
        <v>5244</v>
      </c>
      <c r="I167" s="210">
        <v>14.09</v>
      </c>
    </row>
    <row r="168" spans="1:9" ht="15.75" customHeight="1" x14ac:dyDescent="0.2">
      <c r="A168" s="64" t="s">
        <v>9</v>
      </c>
      <c r="B168" s="77">
        <v>91652000852</v>
      </c>
      <c r="C168" s="77">
        <v>3111</v>
      </c>
      <c r="D168" s="110">
        <v>5719</v>
      </c>
      <c r="E168" s="110">
        <v>0</v>
      </c>
      <c r="F168" s="110">
        <v>2059</v>
      </c>
      <c r="G168" s="110">
        <v>69</v>
      </c>
      <c r="H168" s="110">
        <f t="shared" si="36"/>
        <v>7847</v>
      </c>
      <c r="I168" s="210">
        <v>21.55</v>
      </c>
    </row>
    <row r="169" spans="1:9" ht="16.5" customHeight="1" thickBot="1" x14ac:dyDescent="0.25">
      <c r="A169" s="78" t="s">
        <v>376</v>
      </c>
      <c r="B169" s="84">
        <v>91652001278</v>
      </c>
      <c r="C169" s="84">
        <v>3111</v>
      </c>
      <c r="D169" s="110">
        <v>4288</v>
      </c>
      <c r="E169" s="111">
        <v>0</v>
      </c>
      <c r="F169" s="111">
        <v>1544</v>
      </c>
      <c r="G169" s="111">
        <v>51</v>
      </c>
      <c r="H169" s="111">
        <f t="shared" si="36"/>
        <v>5883</v>
      </c>
      <c r="I169" s="212">
        <v>15.32</v>
      </c>
    </row>
    <row r="170" spans="1:9" ht="19.5" customHeight="1" thickBot="1" x14ac:dyDescent="0.25">
      <c r="A170" s="81" t="s">
        <v>217</v>
      </c>
      <c r="B170" s="96"/>
      <c r="C170" s="97"/>
      <c r="D170" s="184">
        <f t="shared" ref="D170:G170" si="37">SUM(D150:D169)</f>
        <v>112063</v>
      </c>
      <c r="E170" s="184">
        <f t="shared" si="37"/>
        <v>65</v>
      </c>
      <c r="F170" s="184">
        <f t="shared" si="37"/>
        <v>40367</v>
      </c>
      <c r="G170" s="184">
        <f t="shared" si="37"/>
        <v>1288</v>
      </c>
      <c r="H170" s="184">
        <f t="shared" ref="H170:I170" si="38">SUM(H150:H169)</f>
        <v>153783</v>
      </c>
      <c r="I170" s="208">
        <f t="shared" si="38"/>
        <v>406.48999999999995</v>
      </c>
    </row>
    <row r="171" spans="1:9" ht="19.5" customHeight="1" x14ac:dyDescent="0.2">
      <c r="A171" s="71" t="s">
        <v>218</v>
      </c>
      <c r="B171" s="83"/>
      <c r="C171" s="83"/>
      <c r="D171" s="185"/>
      <c r="E171" s="185"/>
      <c r="F171" s="185"/>
      <c r="G171" s="185"/>
      <c r="H171" s="185"/>
      <c r="I171" s="209"/>
    </row>
    <row r="172" spans="1:9" ht="15.75" customHeight="1" x14ac:dyDescent="0.2">
      <c r="A172" s="64" t="s">
        <v>510</v>
      </c>
      <c r="B172" s="77">
        <v>91652000860</v>
      </c>
      <c r="C172" s="77">
        <v>3111</v>
      </c>
      <c r="D172" s="110">
        <v>9617</v>
      </c>
      <c r="E172" s="110">
        <v>0</v>
      </c>
      <c r="F172" s="110">
        <v>3462</v>
      </c>
      <c r="G172" s="110">
        <v>115</v>
      </c>
      <c r="H172" s="183">
        <f t="shared" ref="H172:H188" si="39">D172+E172+F172+G172</f>
        <v>13194</v>
      </c>
      <c r="I172" s="210">
        <v>31.57</v>
      </c>
    </row>
    <row r="173" spans="1:9" ht="15.75" customHeight="1" x14ac:dyDescent="0.2">
      <c r="A173" s="64" t="s">
        <v>10</v>
      </c>
      <c r="B173" s="77">
        <v>91652000872</v>
      </c>
      <c r="C173" s="77">
        <v>3111</v>
      </c>
      <c r="D173" s="110">
        <v>7500</v>
      </c>
      <c r="E173" s="110">
        <v>0</v>
      </c>
      <c r="F173" s="110">
        <v>2700</v>
      </c>
      <c r="G173" s="110">
        <v>85</v>
      </c>
      <c r="H173" s="183">
        <f t="shared" si="39"/>
        <v>10285</v>
      </c>
      <c r="I173" s="210">
        <v>29.1</v>
      </c>
    </row>
    <row r="174" spans="1:9" ht="15.75" customHeight="1" x14ac:dyDescent="0.2">
      <c r="A174" s="64" t="s">
        <v>11</v>
      </c>
      <c r="B174" s="77">
        <v>91652000873</v>
      </c>
      <c r="C174" s="77">
        <v>3111</v>
      </c>
      <c r="D174" s="110">
        <v>4184</v>
      </c>
      <c r="E174" s="110">
        <v>0</v>
      </c>
      <c r="F174" s="110">
        <v>1506</v>
      </c>
      <c r="G174" s="110">
        <v>49</v>
      </c>
      <c r="H174" s="183">
        <f t="shared" si="39"/>
        <v>5739</v>
      </c>
      <c r="I174" s="210">
        <v>15.66</v>
      </c>
    </row>
    <row r="175" spans="1:9" ht="15.75" customHeight="1" x14ac:dyDescent="0.2">
      <c r="A175" s="64" t="s">
        <v>12</v>
      </c>
      <c r="B175" s="77">
        <v>91652000861</v>
      </c>
      <c r="C175" s="77">
        <v>3111</v>
      </c>
      <c r="D175" s="110">
        <v>8592</v>
      </c>
      <c r="E175" s="110">
        <v>0</v>
      </c>
      <c r="F175" s="110">
        <v>3093</v>
      </c>
      <c r="G175" s="110">
        <v>99</v>
      </c>
      <c r="H175" s="183">
        <f t="shared" si="39"/>
        <v>11784</v>
      </c>
      <c r="I175" s="210">
        <v>29.85</v>
      </c>
    </row>
    <row r="176" spans="1:9" ht="15.75" customHeight="1" x14ac:dyDescent="0.2">
      <c r="A176" s="64" t="s">
        <v>13</v>
      </c>
      <c r="B176" s="77">
        <v>91652000868</v>
      </c>
      <c r="C176" s="77">
        <v>3111</v>
      </c>
      <c r="D176" s="110">
        <v>12690</v>
      </c>
      <c r="E176" s="110">
        <v>0</v>
      </c>
      <c r="F176" s="110">
        <v>4569</v>
      </c>
      <c r="G176" s="110">
        <v>150</v>
      </c>
      <c r="H176" s="183">
        <f t="shared" si="39"/>
        <v>17409</v>
      </c>
      <c r="I176" s="210">
        <v>41.21</v>
      </c>
    </row>
    <row r="177" spans="1:9" ht="15.75" customHeight="1" x14ac:dyDescent="0.2">
      <c r="A177" s="64" t="s">
        <v>14</v>
      </c>
      <c r="B177" s="77">
        <v>91652000859</v>
      </c>
      <c r="C177" s="77">
        <v>3111</v>
      </c>
      <c r="D177" s="110">
        <v>4275</v>
      </c>
      <c r="E177" s="110">
        <v>0</v>
      </c>
      <c r="F177" s="110">
        <v>1539</v>
      </c>
      <c r="G177" s="110">
        <v>50</v>
      </c>
      <c r="H177" s="183">
        <f t="shared" si="39"/>
        <v>5864</v>
      </c>
      <c r="I177" s="210">
        <v>14.96</v>
      </c>
    </row>
    <row r="178" spans="1:9" ht="15.75" customHeight="1" x14ac:dyDescent="0.2">
      <c r="A178" s="64" t="s">
        <v>15</v>
      </c>
      <c r="B178" s="77">
        <v>91652000874</v>
      </c>
      <c r="C178" s="77">
        <v>3111</v>
      </c>
      <c r="D178" s="110">
        <v>4041</v>
      </c>
      <c r="E178" s="110">
        <v>0</v>
      </c>
      <c r="F178" s="110">
        <v>1455</v>
      </c>
      <c r="G178" s="110">
        <v>43</v>
      </c>
      <c r="H178" s="183">
        <f t="shared" si="39"/>
        <v>5539</v>
      </c>
      <c r="I178" s="210">
        <v>15.170000000000003</v>
      </c>
    </row>
    <row r="179" spans="1:9" ht="15.75" customHeight="1" x14ac:dyDescent="0.2">
      <c r="A179" s="64" t="s">
        <v>16</v>
      </c>
      <c r="B179" s="77">
        <v>91652000875</v>
      </c>
      <c r="C179" s="77">
        <v>3111</v>
      </c>
      <c r="D179" s="110">
        <v>5501</v>
      </c>
      <c r="E179" s="110">
        <v>22</v>
      </c>
      <c r="F179" s="110">
        <v>1988</v>
      </c>
      <c r="G179" s="110">
        <v>61</v>
      </c>
      <c r="H179" s="183">
        <f t="shared" si="39"/>
        <v>7572</v>
      </c>
      <c r="I179" s="210">
        <v>19.260000000000002</v>
      </c>
    </row>
    <row r="180" spans="1:9" ht="15.75" customHeight="1" x14ac:dyDescent="0.2">
      <c r="A180" s="64" t="s">
        <v>17</v>
      </c>
      <c r="B180" s="77">
        <v>91652000866</v>
      </c>
      <c r="C180" s="77">
        <v>3111</v>
      </c>
      <c r="D180" s="110">
        <v>8111</v>
      </c>
      <c r="E180" s="110">
        <v>30</v>
      </c>
      <c r="F180" s="110">
        <v>2930</v>
      </c>
      <c r="G180" s="110">
        <v>96</v>
      </c>
      <c r="H180" s="183">
        <f t="shared" si="39"/>
        <v>11167</v>
      </c>
      <c r="I180" s="210">
        <v>29.43</v>
      </c>
    </row>
    <row r="181" spans="1:9" ht="15.75" customHeight="1" x14ac:dyDescent="0.2">
      <c r="A181" s="64" t="s">
        <v>18</v>
      </c>
      <c r="B181" s="77">
        <v>91652000869</v>
      </c>
      <c r="C181" s="77">
        <v>3111</v>
      </c>
      <c r="D181" s="110">
        <v>8565</v>
      </c>
      <c r="E181" s="110">
        <v>0</v>
      </c>
      <c r="F181" s="110">
        <v>3083</v>
      </c>
      <c r="G181" s="110">
        <v>98</v>
      </c>
      <c r="H181" s="183">
        <f t="shared" si="39"/>
        <v>11746</v>
      </c>
      <c r="I181" s="210">
        <v>28.81</v>
      </c>
    </row>
    <row r="182" spans="1:9" ht="15.75" customHeight="1" x14ac:dyDescent="0.2">
      <c r="A182" s="64" t="s">
        <v>377</v>
      </c>
      <c r="B182" s="77">
        <v>91652000865</v>
      </c>
      <c r="C182" s="77">
        <v>3111</v>
      </c>
      <c r="D182" s="110">
        <v>4202</v>
      </c>
      <c r="E182" s="110">
        <v>0</v>
      </c>
      <c r="F182" s="110">
        <v>1513</v>
      </c>
      <c r="G182" s="110">
        <v>49</v>
      </c>
      <c r="H182" s="183">
        <f t="shared" si="39"/>
        <v>5764</v>
      </c>
      <c r="I182" s="210">
        <v>15.55</v>
      </c>
    </row>
    <row r="183" spans="1:9" ht="15.75" customHeight="1" x14ac:dyDescent="0.2">
      <c r="A183" s="64" t="s">
        <v>19</v>
      </c>
      <c r="B183" s="77">
        <v>91652000864</v>
      </c>
      <c r="C183" s="77">
        <v>3111</v>
      </c>
      <c r="D183" s="110">
        <v>4562</v>
      </c>
      <c r="E183" s="110">
        <v>100</v>
      </c>
      <c r="F183" s="110">
        <v>1676</v>
      </c>
      <c r="G183" s="110">
        <v>44</v>
      </c>
      <c r="H183" s="183">
        <f t="shared" si="39"/>
        <v>6382</v>
      </c>
      <c r="I183" s="210">
        <v>17.829999999999998</v>
      </c>
    </row>
    <row r="184" spans="1:9" ht="15.75" customHeight="1" x14ac:dyDescent="0.2">
      <c r="A184" s="64" t="s">
        <v>20</v>
      </c>
      <c r="B184" s="77">
        <v>91652000858</v>
      </c>
      <c r="C184" s="77">
        <v>3111</v>
      </c>
      <c r="D184" s="110">
        <v>4030</v>
      </c>
      <c r="E184" s="110">
        <v>0</v>
      </c>
      <c r="F184" s="110">
        <v>1451</v>
      </c>
      <c r="G184" s="110">
        <v>45</v>
      </c>
      <c r="H184" s="183">
        <f t="shared" si="39"/>
        <v>5526</v>
      </c>
      <c r="I184" s="210">
        <v>12.62</v>
      </c>
    </row>
    <row r="185" spans="1:9" ht="15.75" customHeight="1" x14ac:dyDescent="0.2">
      <c r="A185" s="64" t="s">
        <v>481</v>
      </c>
      <c r="B185" s="77">
        <v>91652000857</v>
      </c>
      <c r="C185" s="77">
        <v>3111</v>
      </c>
      <c r="D185" s="110">
        <v>6462</v>
      </c>
      <c r="E185" s="110">
        <v>0</v>
      </c>
      <c r="F185" s="110">
        <v>2326</v>
      </c>
      <c r="G185" s="110">
        <v>74</v>
      </c>
      <c r="H185" s="183">
        <f t="shared" si="39"/>
        <v>8862</v>
      </c>
      <c r="I185" s="210">
        <v>22.69</v>
      </c>
    </row>
    <row r="186" spans="1:9" ht="15.75" customHeight="1" x14ac:dyDescent="0.2">
      <c r="A186" s="64" t="s">
        <v>21</v>
      </c>
      <c r="B186" s="77">
        <v>91652000867</v>
      </c>
      <c r="C186" s="77">
        <v>3111</v>
      </c>
      <c r="D186" s="110">
        <v>4424</v>
      </c>
      <c r="E186" s="110">
        <v>0</v>
      </c>
      <c r="F186" s="110">
        <v>1593</v>
      </c>
      <c r="G186" s="110">
        <v>50</v>
      </c>
      <c r="H186" s="183">
        <f t="shared" si="39"/>
        <v>6067</v>
      </c>
      <c r="I186" s="210">
        <v>15.53</v>
      </c>
    </row>
    <row r="187" spans="1:9" ht="19.5" customHeight="1" x14ac:dyDescent="0.2">
      <c r="A187" s="104" t="s">
        <v>401</v>
      </c>
      <c r="B187" s="105"/>
      <c r="C187" s="105"/>
      <c r="D187" s="189"/>
      <c r="E187" s="189"/>
      <c r="F187" s="189"/>
      <c r="G187" s="189"/>
      <c r="H187" s="185"/>
      <c r="I187" s="215"/>
    </row>
    <row r="188" spans="1:9" ht="15.75" customHeight="1" x14ac:dyDescent="0.2">
      <c r="A188" s="94" t="s">
        <v>558</v>
      </c>
      <c r="B188" s="76">
        <v>91652001541</v>
      </c>
      <c r="C188" s="106">
        <v>3111</v>
      </c>
      <c r="D188" s="111">
        <v>4484</v>
      </c>
      <c r="E188" s="111">
        <v>53</v>
      </c>
      <c r="F188" s="111">
        <v>1633</v>
      </c>
      <c r="G188" s="111">
        <v>51</v>
      </c>
      <c r="H188" s="110">
        <f t="shared" si="39"/>
        <v>6221</v>
      </c>
      <c r="I188" s="215">
        <v>16.75</v>
      </c>
    </row>
    <row r="189" spans="1:9" ht="19.5" customHeight="1" x14ac:dyDescent="0.2">
      <c r="A189" s="107" t="s">
        <v>219</v>
      </c>
      <c r="B189" s="90"/>
      <c r="C189" s="90"/>
      <c r="D189" s="189"/>
      <c r="E189" s="189"/>
      <c r="F189" s="189"/>
      <c r="G189" s="189"/>
      <c r="H189" s="185"/>
      <c r="I189" s="215"/>
    </row>
    <row r="190" spans="1:9" ht="16.5" customHeight="1" x14ac:dyDescent="0.2">
      <c r="A190" s="78" t="s">
        <v>22</v>
      </c>
      <c r="B190" s="79">
        <v>91652001315</v>
      </c>
      <c r="C190" s="108">
        <v>3111</v>
      </c>
      <c r="D190" s="110">
        <v>3395</v>
      </c>
      <c r="E190" s="110">
        <v>0</v>
      </c>
      <c r="F190" s="110">
        <v>1222</v>
      </c>
      <c r="G190" s="110">
        <v>36</v>
      </c>
      <c r="H190" s="110">
        <f t="shared" ref="H190" si="40">D190+E190+F190+G190</f>
        <v>4653</v>
      </c>
      <c r="I190" s="215">
        <v>12</v>
      </c>
    </row>
    <row r="191" spans="1:9" ht="19.5" customHeight="1" x14ac:dyDescent="0.2">
      <c r="A191" s="107" t="s">
        <v>552</v>
      </c>
      <c r="B191" s="90"/>
      <c r="C191" s="90"/>
      <c r="D191" s="185"/>
      <c r="E191" s="185"/>
      <c r="F191" s="185"/>
      <c r="G191" s="185"/>
      <c r="H191" s="185"/>
      <c r="I191" s="209"/>
    </row>
    <row r="192" spans="1:9" ht="16.5" customHeight="1" thickBot="1" x14ac:dyDescent="0.25">
      <c r="A192" s="78" t="s">
        <v>553</v>
      </c>
      <c r="B192" s="79">
        <v>91652001538</v>
      </c>
      <c r="C192" s="108">
        <v>3111</v>
      </c>
      <c r="D192" s="196">
        <v>1121</v>
      </c>
      <c r="E192" s="196">
        <v>22</v>
      </c>
      <c r="F192" s="196">
        <v>411</v>
      </c>
      <c r="G192" s="196">
        <v>11</v>
      </c>
      <c r="H192" s="191">
        <f>D192+E192+F192+G192</f>
        <v>1565</v>
      </c>
      <c r="I192" s="215">
        <v>3.81</v>
      </c>
    </row>
    <row r="193" spans="1:9" ht="19.5" customHeight="1" thickBot="1" x14ac:dyDescent="0.25">
      <c r="A193" s="81" t="s">
        <v>220</v>
      </c>
      <c r="B193" s="96"/>
      <c r="C193" s="97"/>
      <c r="D193" s="184">
        <f t="shared" ref="D193:I193" si="41">SUM(D172:D192)</f>
        <v>105756</v>
      </c>
      <c r="E193" s="184">
        <f t="shared" si="41"/>
        <v>227</v>
      </c>
      <c r="F193" s="184">
        <f t="shared" si="41"/>
        <v>38150</v>
      </c>
      <c r="G193" s="184">
        <f t="shared" si="41"/>
        <v>1206</v>
      </c>
      <c r="H193" s="184">
        <f t="shared" si="41"/>
        <v>145339</v>
      </c>
      <c r="I193" s="208">
        <f t="shared" si="41"/>
        <v>371.8</v>
      </c>
    </row>
    <row r="194" spans="1:9" ht="19.5" customHeight="1" x14ac:dyDescent="0.2">
      <c r="A194" s="85" t="s">
        <v>221</v>
      </c>
      <c r="B194" s="86"/>
      <c r="C194" s="86"/>
      <c r="D194" s="187"/>
      <c r="E194" s="187"/>
      <c r="F194" s="187"/>
      <c r="G194" s="187"/>
      <c r="H194" s="187"/>
      <c r="I194" s="214"/>
    </row>
    <row r="195" spans="1:9" ht="15.75" customHeight="1" x14ac:dyDescent="0.2">
      <c r="A195" s="64" t="s">
        <v>511</v>
      </c>
      <c r="B195" s="77">
        <v>91652000876</v>
      </c>
      <c r="C195" s="77">
        <v>3111</v>
      </c>
      <c r="D195" s="110">
        <v>4431</v>
      </c>
      <c r="E195" s="110">
        <v>20</v>
      </c>
      <c r="F195" s="110">
        <v>1602</v>
      </c>
      <c r="G195" s="110">
        <v>53</v>
      </c>
      <c r="H195" s="110">
        <f t="shared" ref="H195:H205" si="42">D195+E195+F195+G195</f>
        <v>6106</v>
      </c>
      <c r="I195" s="182">
        <v>14.5</v>
      </c>
    </row>
    <row r="196" spans="1:9" ht="15.75" customHeight="1" x14ac:dyDescent="0.2">
      <c r="A196" s="64" t="s">
        <v>512</v>
      </c>
      <c r="B196" s="77">
        <v>91652000887</v>
      </c>
      <c r="C196" s="77">
        <v>3111</v>
      </c>
      <c r="D196" s="110">
        <v>5043</v>
      </c>
      <c r="E196" s="110">
        <v>0</v>
      </c>
      <c r="F196" s="110">
        <v>1816</v>
      </c>
      <c r="G196" s="110">
        <v>51</v>
      </c>
      <c r="H196" s="110">
        <f t="shared" si="42"/>
        <v>6910</v>
      </c>
      <c r="I196" s="182">
        <v>17.27</v>
      </c>
    </row>
    <row r="197" spans="1:9" ht="15.75" customHeight="1" x14ac:dyDescent="0.2">
      <c r="A197" s="109" t="s">
        <v>513</v>
      </c>
      <c r="B197" s="77">
        <v>91652000879</v>
      </c>
      <c r="C197" s="77">
        <v>3111</v>
      </c>
      <c r="D197" s="110">
        <v>4545</v>
      </c>
      <c r="E197" s="110">
        <v>22</v>
      </c>
      <c r="F197" s="110">
        <v>1644</v>
      </c>
      <c r="G197" s="110">
        <v>51</v>
      </c>
      <c r="H197" s="110">
        <f t="shared" si="42"/>
        <v>6262</v>
      </c>
      <c r="I197" s="182">
        <v>14.92</v>
      </c>
    </row>
    <row r="198" spans="1:9" ht="15.75" customHeight="1" x14ac:dyDescent="0.2">
      <c r="A198" s="64" t="s">
        <v>514</v>
      </c>
      <c r="B198" s="77">
        <v>91652000885</v>
      </c>
      <c r="C198" s="77">
        <v>3111</v>
      </c>
      <c r="D198" s="110">
        <v>4431</v>
      </c>
      <c r="E198" s="110">
        <v>0</v>
      </c>
      <c r="F198" s="110">
        <v>1595</v>
      </c>
      <c r="G198" s="110">
        <v>51</v>
      </c>
      <c r="H198" s="110">
        <f t="shared" si="42"/>
        <v>6077</v>
      </c>
      <c r="I198" s="181">
        <v>15.52</v>
      </c>
    </row>
    <row r="199" spans="1:9" ht="15.75" customHeight="1" x14ac:dyDescent="0.2">
      <c r="A199" s="64" t="s">
        <v>515</v>
      </c>
      <c r="B199" s="77">
        <v>91652000878</v>
      </c>
      <c r="C199" s="77">
        <v>3111</v>
      </c>
      <c r="D199" s="110">
        <v>4440</v>
      </c>
      <c r="E199" s="110">
        <v>10</v>
      </c>
      <c r="F199" s="110">
        <v>1602</v>
      </c>
      <c r="G199" s="110">
        <v>38</v>
      </c>
      <c r="H199" s="110">
        <f t="shared" si="42"/>
        <v>6090</v>
      </c>
      <c r="I199" s="181">
        <v>16.71</v>
      </c>
    </row>
    <row r="200" spans="1:9" ht="15.75" customHeight="1" x14ac:dyDescent="0.2">
      <c r="A200" s="64" t="s">
        <v>516</v>
      </c>
      <c r="B200" s="77">
        <v>91652000880</v>
      </c>
      <c r="C200" s="77">
        <v>3111</v>
      </c>
      <c r="D200" s="110">
        <v>8542</v>
      </c>
      <c r="E200" s="110">
        <v>30</v>
      </c>
      <c r="F200" s="110">
        <v>3085</v>
      </c>
      <c r="G200" s="110">
        <v>101</v>
      </c>
      <c r="H200" s="110">
        <f t="shared" si="42"/>
        <v>11758</v>
      </c>
      <c r="I200" s="181">
        <v>29.87</v>
      </c>
    </row>
    <row r="201" spans="1:9" ht="15.75" customHeight="1" x14ac:dyDescent="0.2">
      <c r="A201" s="64" t="s">
        <v>517</v>
      </c>
      <c r="B201" s="77">
        <v>91652000884</v>
      </c>
      <c r="C201" s="77">
        <v>3111</v>
      </c>
      <c r="D201" s="110">
        <v>4288</v>
      </c>
      <c r="E201" s="110">
        <v>0</v>
      </c>
      <c r="F201" s="110">
        <v>1544</v>
      </c>
      <c r="G201" s="110">
        <v>51</v>
      </c>
      <c r="H201" s="110">
        <f t="shared" si="42"/>
        <v>5883</v>
      </c>
      <c r="I201" s="181">
        <v>15.52</v>
      </c>
    </row>
    <row r="202" spans="1:9" ht="15.75" customHeight="1" x14ac:dyDescent="0.2">
      <c r="A202" s="64" t="s">
        <v>518</v>
      </c>
      <c r="B202" s="77">
        <v>91652000886</v>
      </c>
      <c r="C202" s="77">
        <v>3111</v>
      </c>
      <c r="D202" s="110">
        <v>4244</v>
      </c>
      <c r="E202" s="110">
        <v>0</v>
      </c>
      <c r="F202" s="110">
        <v>1528</v>
      </c>
      <c r="G202" s="110">
        <v>50</v>
      </c>
      <c r="H202" s="110">
        <f t="shared" si="42"/>
        <v>5822</v>
      </c>
      <c r="I202" s="181">
        <v>14.06</v>
      </c>
    </row>
    <row r="203" spans="1:9" ht="15.75" customHeight="1" x14ac:dyDescent="0.2">
      <c r="A203" s="64" t="s">
        <v>520</v>
      </c>
      <c r="B203" s="77">
        <v>91652000882</v>
      </c>
      <c r="C203" s="77">
        <v>3111</v>
      </c>
      <c r="D203" s="110">
        <v>4085</v>
      </c>
      <c r="E203" s="110">
        <v>0</v>
      </c>
      <c r="F203" s="110">
        <v>1470</v>
      </c>
      <c r="G203" s="110">
        <v>43</v>
      </c>
      <c r="H203" s="110">
        <f t="shared" si="42"/>
        <v>5598</v>
      </c>
      <c r="I203" s="181">
        <v>16.169999999999998</v>
      </c>
    </row>
    <row r="204" spans="1:9" ht="15.75" customHeight="1" x14ac:dyDescent="0.2">
      <c r="A204" s="64" t="s">
        <v>519</v>
      </c>
      <c r="B204" s="77">
        <v>91652000881</v>
      </c>
      <c r="C204" s="77">
        <v>3111</v>
      </c>
      <c r="D204" s="110">
        <v>3293</v>
      </c>
      <c r="E204" s="110">
        <v>15</v>
      </c>
      <c r="F204" s="110">
        <v>1190</v>
      </c>
      <c r="G204" s="110">
        <v>38</v>
      </c>
      <c r="H204" s="110">
        <f t="shared" si="42"/>
        <v>4536</v>
      </c>
      <c r="I204" s="218">
        <v>10.73</v>
      </c>
    </row>
    <row r="205" spans="1:9" ht="15.75" customHeight="1" x14ac:dyDescent="0.2">
      <c r="A205" s="64" t="s">
        <v>542</v>
      </c>
      <c r="B205" s="77">
        <v>91652000877</v>
      </c>
      <c r="C205" s="77">
        <v>3111</v>
      </c>
      <c r="D205" s="110">
        <v>5243</v>
      </c>
      <c r="E205" s="110">
        <v>25</v>
      </c>
      <c r="F205" s="110">
        <v>1896</v>
      </c>
      <c r="G205" s="110">
        <v>63</v>
      </c>
      <c r="H205" s="110">
        <f t="shared" si="42"/>
        <v>7227</v>
      </c>
      <c r="I205" s="218">
        <v>18.34</v>
      </c>
    </row>
    <row r="206" spans="1:9" ht="19.5" customHeight="1" x14ac:dyDescent="0.2">
      <c r="A206" s="89" t="s">
        <v>222</v>
      </c>
      <c r="B206" s="90"/>
      <c r="C206" s="90"/>
      <c r="D206" s="189"/>
      <c r="E206" s="189"/>
      <c r="F206" s="189"/>
      <c r="G206" s="189"/>
      <c r="H206" s="189"/>
      <c r="I206" s="215"/>
    </row>
    <row r="207" spans="1:9" ht="15.75" customHeight="1" x14ac:dyDescent="0.2">
      <c r="A207" s="64" t="s">
        <v>482</v>
      </c>
      <c r="B207" s="77">
        <v>91652000913</v>
      </c>
      <c r="C207" s="77">
        <v>3111</v>
      </c>
      <c r="D207" s="110">
        <v>2923</v>
      </c>
      <c r="E207" s="110">
        <v>15</v>
      </c>
      <c r="F207" s="110">
        <v>1057</v>
      </c>
      <c r="G207" s="110">
        <v>25</v>
      </c>
      <c r="H207" s="110">
        <f>D207+E207+F207+G207</f>
        <v>4020</v>
      </c>
      <c r="I207" s="210">
        <v>10</v>
      </c>
    </row>
    <row r="208" spans="1:9" ht="15.75" customHeight="1" x14ac:dyDescent="0.2">
      <c r="A208" s="64" t="s">
        <v>378</v>
      </c>
      <c r="B208" s="77">
        <v>91652000916</v>
      </c>
      <c r="C208" s="77">
        <v>3111</v>
      </c>
      <c r="D208" s="110">
        <v>2367</v>
      </c>
      <c r="E208" s="110">
        <v>8</v>
      </c>
      <c r="F208" s="110">
        <v>855</v>
      </c>
      <c r="G208" s="110">
        <v>25</v>
      </c>
      <c r="H208" s="110">
        <f t="shared" ref="H208:H210" si="43">D208+E208+F208+G208</f>
        <v>3255</v>
      </c>
      <c r="I208" s="210">
        <v>8.64</v>
      </c>
    </row>
    <row r="209" spans="1:9" ht="15.75" customHeight="1" x14ac:dyDescent="0.2">
      <c r="A209" s="64" t="s">
        <v>379</v>
      </c>
      <c r="B209" s="77">
        <v>91652000915</v>
      </c>
      <c r="C209" s="77">
        <v>3111</v>
      </c>
      <c r="D209" s="110">
        <v>3298</v>
      </c>
      <c r="E209" s="110">
        <v>10</v>
      </c>
      <c r="F209" s="110">
        <v>1191</v>
      </c>
      <c r="G209" s="110">
        <v>38</v>
      </c>
      <c r="H209" s="110">
        <f t="shared" si="43"/>
        <v>4537</v>
      </c>
      <c r="I209" s="210">
        <v>11.08</v>
      </c>
    </row>
    <row r="210" spans="1:9" ht="15.75" customHeight="1" thickBot="1" x14ac:dyDescent="0.25">
      <c r="A210" s="78" t="s">
        <v>380</v>
      </c>
      <c r="B210" s="84">
        <v>91652000914</v>
      </c>
      <c r="C210" s="84">
        <v>3111</v>
      </c>
      <c r="D210" s="110">
        <v>7586</v>
      </c>
      <c r="E210" s="111">
        <v>0</v>
      </c>
      <c r="F210" s="111">
        <v>2731</v>
      </c>
      <c r="G210" s="111">
        <v>85</v>
      </c>
      <c r="H210" s="111">
        <f t="shared" si="43"/>
        <v>10402</v>
      </c>
      <c r="I210" s="212">
        <v>26.24</v>
      </c>
    </row>
    <row r="211" spans="1:9" ht="19.5" customHeight="1" thickBot="1" x14ac:dyDescent="0.25">
      <c r="A211" s="81" t="s">
        <v>223</v>
      </c>
      <c r="B211" s="96"/>
      <c r="C211" s="97"/>
      <c r="D211" s="184">
        <f t="shared" ref="D211:F211" si="44">SUM(D195:D210)</f>
        <v>68759</v>
      </c>
      <c r="E211" s="184">
        <f t="shared" si="44"/>
        <v>155</v>
      </c>
      <c r="F211" s="184">
        <f t="shared" si="44"/>
        <v>24806</v>
      </c>
      <c r="G211" s="184">
        <f t="shared" ref="G211" si="45">SUM(G195:G210)</f>
        <v>763</v>
      </c>
      <c r="H211" s="184">
        <f t="shared" ref="H211" si="46">SUM(H195:H210)</f>
        <v>94483</v>
      </c>
      <c r="I211" s="208">
        <f t="shared" ref="I211" si="47">SUM(I195:I210)</f>
        <v>239.56999999999996</v>
      </c>
    </row>
    <row r="212" spans="1:9" ht="19.5" customHeight="1" x14ac:dyDescent="0.2">
      <c r="A212" s="85" t="s">
        <v>224</v>
      </c>
      <c r="B212" s="86"/>
      <c r="C212" s="86"/>
      <c r="D212" s="187"/>
      <c r="E212" s="187"/>
      <c r="F212" s="187"/>
      <c r="G212" s="187"/>
      <c r="H212" s="187"/>
      <c r="I212" s="214"/>
    </row>
    <row r="213" spans="1:9" ht="15.75" customHeight="1" x14ac:dyDescent="0.2">
      <c r="A213" s="87" t="s">
        <v>23</v>
      </c>
      <c r="B213" s="88">
        <v>91652000900</v>
      </c>
      <c r="C213" s="77">
        <v>3111</v>
      </c>
      <c r="D213" s="110">
        <v>3869</v>
      </c>
      <c r="E213" s="183">
        <v>0</v>
      </c>
      <c r="F213" s="183">
        <v>1393</v>
      </c>
      <c r="G213" s="183">
        <v>45</v>
      </c>
      <c r="H213" s="183">
        <f t="shared" ref="H213:H236" si="48">D213+E213+F213+G213</f>
        <v>5307</v>
      </c>
      <c r="I213" s="182">
        <v>13.65</v>
      </c>
    </row>
    <row r="214" spans="1:9" ht="15.75" customHeight="1" x14ac:dyDescent="0.2">
      <c r="A214" s="64" t="s">
        <v>381</v>
      </c>
      <c r="B214" s="77">
        <v>91652000892</v>
      </c>
      <c r="C214" s="77">
        <v>3111</v>
      </c>
      <c r="D214" s="110">
        <v>5188</v>
      </c>
      <c r="E214" s="110">
        <v>0</v>
      </c>
      <c r="F214" s="110">
        <v>1868</v>
      </c>
      <c r="G214" s="110">
        <v>59</v>
      </c>
      <c r="H214" s="110">
        <f t="shared" si="48"/>
        <v>7115</v>
      </c>
      <c r="I214" s="181">
        <v>16.54</v>
      </c>
    </row>
    <row r="215" spans="1:9" ht="15.75" customHeight="1" x14ac:dyDescent="0.2">
      <c r="A215" s="64" t="s">
        <v>382</v>
      </c>
      <c r="B215" s="77">
        <v>91652001295</v>
      </c>
      <c r="C215" s="77">
        <v>3111</v>
      </c>
      <c r="D215" s="110">
        <v>4140</v>
      </c>
      <c r="E215" s="110">
        <v>3</v>
      </c>
      <c r="F215" s="110">
        <v>1491</v>
      </c>
      <c r="G215" s="110">
        <v>45</v>
      </c>
      <c r="H215" s="110">
        <f t="shared" si="48"/>
        <v>5679</v>
      </c>
      <c r="I215" s="181">
        <v>14.63</v>
      </c>
    </row>
    <row r="216" spans="1:9" ht="15.75" customHeight="1" x14ac:dyDescent="0.2">
      <c r="A216" s="64" t="s">
        <v>383</v>
      </c>
      <c r="B216" s="77">
        <v>91652000893</v>
      </c>
      <c r="C216" s="77">
        <v>3111</v>
      </c>
      <c r="D216" s="110">
        <v>4498</v>
      </c>
      <c r="E216" s="110">
        <v>0</v>
      </c>
      <c r="F216" s="110">
        <v>1619</v>
      </c>
      <c r="G216" s="110">
        <v>53</v>
      </c>
      <c r="H216" s="110">
        <f t="shared" si="48"/>
        <v>6170</v>
      </c>
      <c r="I216" s="181">
        <v>15.3</v>
      </c>
    </row>
    <row r="217" spans="1:9" ht="15.75" customHeight="1" x14ac:dyDescent="0.2">
      <c r="A217" s="64" t="s">
        <v>384</v>
      </c>
      <c r="B217" s="77">
        <v>91652000898</v>
      </c>
      <c r="C217" s="77">
        <v>3111</v>
      </c>
      <c r="D217" s="110">
        <v>4041</v>
      </c>
      <c r="E217" s="110">
        <v>0</v>
      </c>
      <c r="F217" s="110">
        <v>1455</v>
      </c>
      <c r="G217" s="110">
        <v>47</v>
      </c>
      <c r="H217" s="110">
        <f t="shared" si="48"/>
        <v>5543</v>
      </c>
      <c r="I217" s="181">
        <v>13.6</v>
      </c>
    </row>
    <row r="218" spans="1:9" ht="15.75" customHeight="1" x14ac:dyDescent="0.2">
      <c r="A218" s="64" t="s">
        <v>522</v>
      </c>
      <c r="B218" s="77">
        <v>91652001534</v>
      </c>
      <c r="C218" s="77">
        <v>3111</v>
      </c>
      <c r="D218" s="110">
        <v>2641</v>
      </c>
      <c r="E218" s="110">
        <v>0</v>
      </c>
      <c r="F218" s="110">
        <v>951</v>
      </c>
      <c r="G218" s="110">
        <v>29</v>
      </c>
      <c r="H218" s="110">
        <f t="shared" si="48"/>
        <v>3621</v>
      </c>
      <c r="I218" s="181">
        <v>10.83</v>
      </c>
    </row>
    <row r="219" spans="1:9" ht="15.75" customHeight="1" x14ac:dyDescent="0.2">
      <c r="A219" s="64" t="s">
        <v>557</v>
      </c>
      <c r="B219" s="77">
        <v>91652000896</v>
      </c>
      <c r="C219" s="77">
        <v>3111</v>
      </c>
      <c r="D219" s="193">
        <v>4911</v>
      </c>
      <c r="E219" s="110">
        <v>0</v>
      </c>
      <c r="F219" s="110">
        <v>1768</v>
      </c>
      <c r="G219" s="110">
        <v>54</v>
      </c>
      <c r="H219" s="110">
        <f t="shared" si="48"/>
        <v>6733</v>
      </c>
      <c r="I219" s="181">
        <v>18.5</v>
      </c>
    </row>
    <row r="220" spans="1:9" ht="15.75" customHeight="1" x14ac:dyDescent="0.2">
      <c r="A220" s="64" t="s">
        <v>385</v>
      </c>
      <c r="B220" s="77">
        <v>91652001296</v>
      </c>
      <c r="C220" s="77">
        <v>3111</v>
      </c>
      <c r="D220" s="110">
        <v>3869</v>
      </c>
      <c r="E220" s="110">
        <v>0</v>
      </c>
      <c r="F220" s="110">
        <v>1393</v>
      </c>
      <c r="G220" s="110">
        <v>45</v>
      </c>
      <c r="H220" s="110">
        <f t="shared" si="48"/>
        <v>5307</v>
      </c>
      <c r="I220" s="181">
        <v>13.56</v>
      </c>
    </row>
    <row r="221" spans="1:9" ht="15.75" customHeight="1" x14ac:dyDescent="0.2">
      <c r="A221" s="64" t="s">
        <v>386</v>
      </c>
      <c r="B221" s="77">
        <v>91652001297</v>
      </c>
      <c r="C221" s="77">
        <v>3111</v>
      </c>
      <c r="D221" s="110">
        <v>3995</v>
      </c>
      <c r="E221" s="110">
        <v>0</v>
      </c>
      <c r="F221" s="110">
        <v>1438</v>
      </c>
      <c r="G221" s="110">
        <v>50</v>
      </c>
      <c r="H221" s="110">
        <f t="shared" si="48"/>
        <v>5483</v>
      </c>
      <c r="I221" s="181">
        <v>13.55</v>
      </c>
    </row>
    <row r="222" spans="1:9" ht="15.75" customHeight="1" x14ac:dyDescent="0.2">
      <c r="A222" s="64" t="s">
        <v>570</v>
      </c>
      <c r="B222" s="77">
        <v>91652001299</v>
      </c>
      <c r="C222" s="77">
        <v>3111</v>
      </c>
      <c r="D222" s="110">
        <v>4108</v>
      </c>
      <c r="E222" s="110">
        <v>0</v>
      </c>
      <c r="F222" s="110">
        <v>1479</v>
      </c>
      <c r="G222" s="110">
        <v>48</v>
      </c>
      <c r="H222" s="110">
        <f t="shared" si="48"/>
        <v>5635</v>
      </c>
      <c r="I222" s="219">
        <v>14.63</v>
      </c>
    </row>
    <row r="223" spans="1:9" ht="15.75" customHeight="1" x14ac:dyDescent="0.2">
      <c r="A223" s="64" t="s">
        <v>569</v>
      </c>
      <c r="B223" s="77">
        <v>91652001300</v>
      </c>
      <c r="C223" s="77">
        <v>3111</v>
      </c>
      <c r="D223" s="110">
        <v>4007</v>
      </c>
      <c r="E223" s="110">
        <v>0</v>
      </c>
      <c r="F223" s="110">
        <v>1443</v>
      </c>
      <c r="G223" s="110">
        <v>47</v>
      </c>
      <c r="H223" s="110">
        <f t="shared" si="48"/>
        <v>5497</v>
      </c>
      <c r="I223" s="219">
        <v>13.6</v>
      </c>
    </row>
    <row r="224" spans="1:9" ht="15.75" customHeight="1" x14ac:dyDescent="0.2">
      <c r="A224" s="64" t="s">
        <v>387</v>
      </c>
      <c r="B224" s="77">
        <v>91652000889</v>
      </c>
      <c r="C224" s="77">
        <v>3111</v>
      </c>
      <c r="D224" s="110">
        <v>4288</v>
      </c>
      <c r="E224" s="110">
        <v>0</v>
      </c>
      <c r="F224" s="110">
        <v>1544</v>
      </c>
      <c r="G224" s="110">
        <v>51</v>
      </c>
      <c r="H224" s="110">
        <f t="shared" si="48"/>
        <v>5883</v>
      </c>
      <c r="I224" s="219">
        <v>13.7</v>
      </c>
    </row>
    <row r="225" spans="1:11" ht="15.75" customHeight="1" x14ac:dyDescent="0.2">
      <c r="A225" s="64" t="s">
        <v>24</v>
      </c>
      <c r="B225" s="77">
        <v>91652000899</v>
      </c>
      <c r="C225" s="77">
        <v>3111</v>
      </c>
      <c r="D225" s="110">
        <v>4354</v>
      </c>
      <c r="E225" s="110">
        <v>12</v>
      </c>
      <c r="F225" s="110">
        <v>1572</v>
      </c>
      <c r="G225" s="110">
        <v>53</v>
      </c>
      <c r="H225" s="110">
        <f t="shared" si="48"/>
        <v>5991</v>
      </c>
      <c r="I225" s="219">
        <v>14.44</v>
      </c>
    </row>
    <row r="226" spans="1:11" ht="15.75" customHeight="1" x14ac:dyDescent="0.2">
      <c r="A226" s="64" t="s">
        <v>483</v>
      </c>
      <c r="B226" s="77">
        <v>91652000891</v>
      </c>
      <c r="C226" s="77">
        <v>3111</v>
      </c>
      <c r="D226" s="110">
        <v>4288</v>
      </c>
      <c r="E226" s="110">
        <v>0</v>
      </c>
      <c r="F226" s="110">
        <v>1544</v>
      </c>
      <c r="G226" s="110">
        <v>51</v>
      </c>
      <c r="H226" s="110">
        <f t="shared" si="48"/>
        <v>5883</v>
      </c>
      <c r="I226" s="219">
        <v>13.86</v>
      </c>
    </row>
    <row r="227" spans="1:11" ht="25.5" x14ac:dyDescent="0.2">
      <c r="A227" s="64" t="s">
        <v>388</v>
      </c>
      <c r="B227" s="77">
        <v>91652000897</v>
      </c>
      <c r="C227" s="77">
        <v>3111</v>
      </c>
      <c r="D227" s="110">
        <v>5952</v>
      </c>
      <c r="E227" s="110">
        <v>0</v>
      </c>
      <c r="F227" s="110">
        <v>2143</v>
      </c>
      <c r="G227" s="110">
        <v>61</v>
      </c>
      <c r="H227" s="110">
        <f t="shared" si="48"/>
        <v>8156</v>
      </c>
      <c r="I227" s="219">
        <v>25.990000000000002</v>
      </c>
    </row>
    <row r="228" spans="1:11" ht="25.5" x14ac:dyDescent="0.2">
      <c r="A228" s="64" t="s">
        <v>573</v>
      </c>
      <c r="B228" s="77">
        <v>91652001543</v>
      </c>
      <c r="C228" s="77">
        <v>3111</v>
      </c>
      <c r="D228" s="110">
        <v>4679</v>
      </c>
      <c r="E228" s="110">
        <v>0</v>
      </c>
      <c r="F228" s="110">
        <v>1684</v>
      </c>
      <c r="G228" s="110">
        <v>48</v>
      </c>
      <c r="H228" s="110">
        <f t="shared" si="48"/>
        <v>6411</v>
      </c>
      <c r="I228" s="219">
        <v>21.08</v>
      </c>
    </row>
    <row r="229" spans="1:11" ht="15.75" customHeight="1" x14ac:dyDescent="0.2">
      <c r="A229" s="64" t="s">
        <v>25</v>
      </c>
      <c r="B229" s="77">
        <v>91652000890</v>
      </c>
      <c r="C229" s="77">
        <v>3111</v>
      </c>
      <c r="D229" s="110">
        <v>4041</v>
      </c>
      <c r="E229" s="110">
        <v>0</v>
      </c>
      <c r="F229" s="110">
        <v>1455</v>
      </c>
      <c r="G229" s="110">
        <v>47</v>
      </c>
      <c r="H229" s="110">
        <f t="shared" si="48"/>
        <v>5543</v>
      </c>
      <c r="I229" s="219">
        <v>14.16</v>
      </c>
    </row>
    <row r="230" spans="1:11" ht="15.75" customHeight="1" x14ac:dyDescent="0.2">
      <c r="A230" s="64" t="s">
        <v>389</v>
      </c>
      <c r="B230" s="77">
        <v>91652000894</v>
      </c>
      <c r="C230" s="77">
        <v>3111</v>
      </c>
      <c r="D230" s="110">
        <v>5093</v>
      </c>
      <c r="E230" s="110">
        <v>0</v>
      </c>
      <c r="F230" s="110">
        <v>1833</v>
      </c>
      <c r="G230" s="110">
        <v>61</v>
      </c>
      <c r="H230" s="110">
        <f t="shared" si="48"/>
        <v>6987</v>
      </c>
      <c r="I230" s="219">
        <v>18.010000000000002</v>
      </c>
    </row>
    <row r="231" spans="1:11" ht="15.75" customHeight="1" x14ac:dyDescent="0.2">
      <c r="A231" s="64" t="s">
        <v>390</v>
      </c>
      <c r="B231" s="77">
        <v>91652001303</v>
      </c>
      <c r="C231" s="77">
        <v>3111</v>
      </c>
      <c r="D231" s="110">
        <v>3869</v>
      </c>
      <c r="E231" s="110">
        <v>0</v>
      </c>
      <c r="F231" s="110">
        <v>1393</v>
      </c>
      <c r="G231" s="110">
        <v>45</v>
      </c>
      <c r="H231" s="110">
        <f t="shared" si="48"/>
        <v>5307</v>
      </c>
      <c r="I231" s="219">
        <v>13.1</v>
      </c>
    </row>
    <row r="232" spans="1:11" ht="15.75" customHeight="1" x14ac:dyDescent="0.2">
      <c r="A232" s="64" t="s">
        <v>391</v>
      </c>
      <c r="B232" s="77">
        <v>91652001301</v>
      </c>
      <c r="C232" s="77">
        <v>3111</v>
      </c>
      <c r="D232" s="110">
        <v>3832</v>
      </c>
      <c r="E232" s="110">
        <v>0</v>
      </c>
      <c r="F232" s="110">
        <v>1379</v>
      </c>
      <c r="G232" s="110">
        <v>45</v>
      </c>
      <c r="H232" s="110">
        <f t="shared" si="48"/>
        <v>5256</v>
      </c>
      <c r="I232" s="219">
        <v>13.36</v>
      </c>
    </row>
    <row r="233" spans="1:11" ht="15.75" customHeight="1" x14ac:dyDescent="0.2">
      <c r="A233" s="64" t="s">
        <v>26</v>
      </c>
      <c r="B233" s="77">
        <v>91652000895</v>
      </c>
      <c r="C233" s="77">
        <v>3111</v>
      </c>
      <c r="D233" s="110">
        <v>3869</v>
      </c>
      <c r="E233" s="110">
        <v>0</v>
      </c>
      <c r="F233" s="110">
        <v>1393</v>
      </c>
      <c r="G233" s="110">
        <v>45</v>
      </c>
      <c r="H233" s="110">
        <f t="shared" si="48"/>
        <v>5307</v>
      </c>
      <c r="I233" s="219">
        <v>13.56</v>
      </c>
    </row>
    <row r="234" spans="1:11" ht="15.75" customHeight="1" x14ac:dyDescent="0.2">
      <c r="A234" s="64" t="s">
        <v>392</v>
      </c>
      <c r="B234" s="77">
        <v>91652001302</v>
      </c>
      <c r="C234" s="77">
        <v>3111</v>
      </c>
      <c r="D234" s="110">
        <v>5550</v>
      </c>
      <c r="E234" s="110">
        <v>0</v>
      </c>
      <c r="F234" s="110">
        <v>1998</v>
      </c>
      <c r="G234" s="110">
        <v>62</v>
      </c>
      <c r="H234" s="110">
        <f t="shared" si="48"/>
        <v>7610</v>
      </c>
      <c r="I234" s="219">
        <v>20.73</v>
      </c>
    </row>
    <row r="235" spans="1:11" ht="19.5" customHeight="1" x14ac:dyDescent="0.2">
      <c r="A235" s="89" t="s">
        <v>225</v>
      </c>
      <c r="B235" s="90"/>
      <c r="C235" s="90"/>
      <c r="D235" s="189"/>
      <c r="E235" s="189"/>
      <c r="F235" s="189"/>
      <c r="G235" s="189"/>
      <c r="H235" s="189"/>
      <c r="I235" s="220"/>
    </row>
    <row r="236" spans="1:11" ht="15.75" customHeight="1" thickBot="1" x14ac:dyDescent="0.25">
      <c r="A236" s="91" t="s">
        <v>523</v>
      </c>
      <c r="B236" s="80">
        <v>91652000920</v>
      </c>
      <c r="C236" s="80">
        <v>3111</v>
      </c>
      <c r="D236" s="110">
        <v>4849</v>
      </c>
      <c r="E236" s="111">
        <v>0</v>
      </c>
      <c r="F236" s="111">
        <v>1746</v>
      </c>
      <c r="G236" s="111">
        <v>58</v>
      </c>
      <c r="H236" s="111">
        <f t="shared" si="48"/>
        <v>6653</v>
      </c>
      <c r="I236" s="218">
        <v>16.989999999999998</v>
      </c>
      <c r="K236" s="21"/>
    </row>
    <row r="237" spans="1:11" ht="19.5" customHeight="1" thickBot="1" x14ac:dyDescent="0.25">
      <c r="A237" s="81" t="s">
        <v>226</v>
      </c>
      <c r="B237" s="96"/>
      <c r="C237" s="97"/>
      <c r="D237" s="186">
        <f t="shared" ref="D237:F237" si="49">SUM(D213:D236)</f>
        <v>99931</v>
      </c>
      <c r="E237" s="186">
        <f t="shared" si="49"/>
        <v>15</v>
      </c>
      <c r="F237" s="186">
        <f t="shared" si="49"/>
        <v>35982</v>
      </c>
      <c r="G237" s="186">
        <f t="shared" ref="G237" si="50">SUM(G213:G236)</f>
        <v>1149</v>
      </c>
      <c r="H237" s="186">
        <f t="shared" ref="H237" si="51">SUM(H213:H236)</f>
        <v>137077</v>
      </c>
      <c r="I237" s="213">
        <f t="shared" ref="I237" si="52">SUM(I213:I236)</f>
        <v>357.37000000000006</v>
      </c>
    </row>
    <row r="238" spans="1:11" ht="19.5" customHeight="1" x14ac:dyDescent="0.2">
      <c r="A238" s="85" t="s">
        <v>227</v>
      </c>
      <c r="B238" s="86"/>
      <c r="C238" s="86"/>
      <c r="D238" s="187"/>
      <c r="E238" s="187"/>
      <c r="F238" s="187"/>
      <c r="G238" s="187"/>
      <c r="H238" s="187"/>
      <c r="I238" s="214"/>
    </row>
    <row r="239" spans="1:11" ht="15.75" customHeight="1" x14ac:dyDescent="0.2">
      <c r="A239" s="87" t="s">
        <v>27</v>
      </c>
      <c r="B239" s="88">
        <v>91652000902</v>
      </c>
      <c r="C239" s="88">
        <v>3111</v>
      </c>
      <c r="D239" s="193">
        <v>8730</v>
      </c>
      <c r="E239" s="193">
        <v>30</v>
      </c>
      <c r="F239" s="183">
        <v>3153</v>
      </c>
      <c r="G239" s="183">
        <v>101</v>
      </c>
      <c r="H239" s="110">
        <f t="shared" ref="H239:H246" si="53">D239+E239+F239+G239</f>
        <v>12014</v>
      </c>
      <c r="I239" s="205">
        <v>30.8</v>
      </c>
    </row>
    <row r="240" spans="1:11" x14ac:dyDescent="0.2">
      <c r="A240" s="64" t="s">
        <v>393</v>
      </c>
      <c r="B240" s="77">
        <v>91652000904</v>
      </c>
      <c r="C240" s="77">
        <v>3111</v>
      </c>
      <c r="D240" s="193">
        <v>4288</v>
      </c>
      <c r="E240" s="193">
        <v>0</v>
      </c>
      <c r="F240" s="110">
        <v>1544</v>
      </c>
      <c r="G240" s="110">
        <v>51</v>
      </c>
      <c r="H240" s="110">
        <f t="shared" si="53"/>
        <v>5883</v>
      </c>
      <c r="I240" s="206">
        <v>15.02</v>
      </c>
    </row>
    <row r="241" spans="1:9" ht="15.75" customHeight="1" x14ac:dyDescent="0.2">
      <c r="A241" s="64" t="s">
        <v>28</v>
      </c>
      <c r="B241" s="77">
        <v>91652001310</v>
      </c>
      <c r="C241" s="77">
        <v>3111</v>
      </c>
      <c r="D241" s="193">
        <v>6440</v>
      </c>
      <c r="E241" s="193">
        <v>5</v>
      </c>
      <c r="F241" s="110">
        <v>2320</v>
      </c>
      <c r="G241" s="110">
        <v>55</v>
      </c>
      <c r="H241" s="110">
        <f t="shared" si="53"/>
        <v>8820</v>
      </c>
      <c r="I241" s="206">
        <v>22.7</v>
      </c>
    </row>
    <row r="242" spans="1:9" ht="15.75" customHeight="1" x14ac:dyDescent="0.2">
      <c r="A242" s="64" t="s">
        <v>548</v>
      </c>
      <c r="B242" s="77">
        <v>91652001304</v>
      </c>
      <c r="C242" s="77">
        <v>3111</v>
      </c>
      <c r="D242" s="193">
        <v>5299</v>
      </c>
      <c r="E242" s="193">
        <v>0</v>
      </c>
      <c r="F242" s="110">
        <v>1908</v>
      </c>
      <c r="G242" s="110">
        <v>60</v>
      </c>
      <c r="H242" s="110">
        <f t="shared" si="53"/>
        <v>7267</v>
      </c>
      <c r="I242" s="206">
        <v>18.62</v>
      </c>
    </row>
    <row r="243" spans="1:9" ht="15.75" customHeight="1" x14ac:dyDescent="0.2">
      <c r="A243" s="64" t="s">
        <v>29</v>
      </c>
      <c r="B243" s="77">
        <v>91652001311</v>
      </c>
      <c r="C243" s="77">
        <v>3111</v>
      </c>
      <c r="D243" s="193">
        <v>4660</v>
      </c>
      <c r="E243" s="193">
        <v>0</v>
      </c>
      <c r="F243" s="110">
        <v>1678</v>
      </c>
      <c r="G243" s="110">
        <v>50</v>
      </c>
      <c r="H243" s="110">
        <f t="shared" si="53"/>
        <v>6388</v>
      </c>
      <c r="I243" s="206">
        <v>16.38</v>
      </c>
    </row>
    <row r="244" spans="1:9" ht="15.75" customHeight="1" x14ac:dyDescent="0.2">
      <c r="A244" s="64" t="s">
        <v>30</v>
      </c>
      <c r="B244" s="77">
        <v>91652000901</v>
      </c>
      <c r="C244" s="77">
        <v>3111</v>
      </c>
      <c r="D244" s="193">
        <v>9038</v>
      </c>
      <c r="E244" s="193">
        <v>0</v>
      </c>
      <c r="F244" s="110">
        <v>3254</v>
      </c>
      <c r="G244" s="110">
        <v>99</v>
      </c>
      <c r="H244" s="110">
        <f t="shared" si="53"/>
        <v>12391</v>
      </c>
      <c r="I244" s="206">
        <v>31.65</v>
      </c>
    </row>
    <row r="245" spans="1:9" ht="15.75" customHeight="1" x14ac:dyDescent="0.2">
      <c r="A245" s="64" t="s">
        <v>31</v>
      </c>
      <c r="B245" s="77">
        <v>91652001307</v>
      </c>
      <c r="C245" s="77">
        <v>3111</v>
      </c>
      <c r="D245" s="193">
        <v>4408</v>
      </c>
      <c r="E245" s="193">
        <v>0</v>
      </c>
      <c r="F245" s="110">
        <v>1587</v>
      </c>
      <c r="G245" s="110">
        <v>48</v>
      </c>
      <c r="H245" s="110">
        <f t="shared" si="53"/>
        <v>6043</v>
      </c>
      <c r="I245" s="206">
        <v>15.31</v>
      </c>
    </row>
    <row r="246" spans="1:9" ht="25.5" x14ac:dyDescent="0.2">
      <c r="A246" s="64" t="s">
        <v>584</v>
      </c>
      <c r="B246" s="77">
        <v>91652001545</v>
      </c>
      <c r="C246" s="77"/>
      <c r="D246" s="193">
        <v>4287</v>
      </c>
      <c r="E246" s="193">
        <v>0</v>
      </c>
      <c r="F246" s="110">
        <v>1543</v>
      </c>
      <c r="G246" s="110">
        <v>51</v>
      </c>
      <c r="H246" s="110">
        <f t="shared" si="53"/>
        <v>5881</v>
      </c>
      <c r="I246" s="206">
        <v>15.02</v>
      </c>
    </row>
    <row r="247" spans="1:9" ht="15.75" customHeight="1" x14ac:dyDescent="0.2">
      <c r="A247" s="64" t="s">
        <v>32</v>
      </c>
      <c r="B247" s="77">
        <v>91652000903</v>
      </c>
      <c r="C247" s="77">
        <v>3111</v>
      </c>
      <c r="D247" s="193">
        <v>10486</v>
      </c>
      <c r="E247" s="193">
        <v>0</v>
      </c>
      <c r="F247" s="110">
        <v>3775</v>
      </c>
      <c r="G247" s="110">
        <v>118</v>
      </c>
      <c r="H247" s="110">
        <f t="shared" ref="H247:H250" si="54">D247+E247+F247+G247</f>
        <v>14379</v>
      </c>
      <c r="I247" s="206">
        <v>36.659999999999997</v>
      </c>
    </row>
    <row r="248" spans="1:9" ht="15.75" customHeight="1" x14ac:dyDescent="0.2">
      <c r="A248" s="64" t="s">
        <v>33</v>
      </c>
      <c r="B248" s="77">
        <v>91652001306</v>
      </c>
      <c r="C248" s="77">
        <v>3111</v>
      </c>
      <c r="D248" s="193">
        <v>5778</v>
      </c>
      <c r="E248" s="193">
        <v>0</v>
      </c>
      <c r="F248" s="110">
        <v>2080</v>
      </c>
      <c r="G248" s="110">
        <v>65</v>
      </c>
      <c r="H248" s="110">
        <f t="shared" si="54"/>
        <v>7923</v>
      </c>
      <c r="I248" s="206">
        <v>20.3</v>
      </c>
    </row>
    <row r="249" spans="1:9" ht="19.5" customHeight="1" x14ac:dyDescent="0.2">
      <c r="A249" s="89" t="s">
        <v>228</v>
      </c>
      <c r="B249" s="90"/>
      <c r="C249" s="90"/>
      <c r="D249" s="189"/>
      <c r="E249" s="189"/>
      <c r="F249" s="189"/>
      <c r="G249" s="189"/>
      <c r="H249" s="189"/>
      <c r="I249" s="217"/>
    </row>
    <row r="250" spans="1:9" ht="15.75" customHeight="1" thickBot="1" x14ac:dyDescent="0.25">
      <c r="A250" s="78" t="s">
        <v>394</v>
      </c>
      <c r="B250" s="84">
        <v>91652001346</v>
      </c>
      <c r="C250" s="84">
        <v>3111</v>
      </c>
      <c r="D250" s="110">
        <v>5129</v>
      </c>
      <c r="E250" s="111">
        <v>0</v>
      </c>
      <c r="F250" s="111">
        <v>1846</v>
      </c>
      <c r="G250" s="111">
        <v>61</v>
      </c>
      <c r="H250" s="111">
        <f t="shared" si="54"/>
        <v>7036</v>
      </c>
      <c r="I250" s="216">
        <v>17.97</v>
      </c>
    </row>
    <row r="251" spans="1:9" ht="19.5" customHeight="1" thickBot="1" x14ac:dyDescent="0.25">
      <c r="A251" s="81" t="s">
        <v>229</v>
      </c>
      <c r="B251" s="96"/>
      <c r="C251" s="97"/>
      <c r="D251" s="186">
        <f t="shared" ref="D251:G251" si="55">SUM(D239:D250)</f>
        <v>68543</v>
      </c>
      <c r="E251" s="186">
        <f t="shared" si="55"/>
        <v>35</v>
      </c>
      <c r="F251" s="186">
        <f t="shared" si="55"/>
        <v>24688</v>
      </c>
      <c r="G251" s="186">
        <f t="shared" si="55"/>
        <v>759</v>
      </c>
      <c r="H251" s="186">
        <f>SUM(H239:H250)</f>
        <v>94025</v>
      </c>
      <c r="I251" s="213">
        <f t="shared" ref="I251" si="56">SUM(I239:I250)</f>
        <v>240.43</v>
      </c>
    </row>
    <row r="252" spans="1:9" ht="19.5" customHeight="1" x14ac:dyDescent="0.2">
      <c r="A252" s="71" t="s">
        <v>230</v>
      </c>
      <c r="B252" s="83"/>
      <c r="C252" s="83"/>
      <c r="D252" s="185"/>
      <c r="E252" s="185"/>
      <c r="F252" s="185"/>
      <c r="G252" s="185"/>
      <c r="H252" s="185"/>
      <c r="I252" s="209"/>
    </row>
    <row r="253" spans="1:9" ht="15.75" customHeight="1" x14ac:dyDescent="0.2">
      <c r="A253" s="64" t="s">
        <v>34</v>
      </c>
      <c r="B253" s="77">
        <v>91652000908</v>
      </c>
      <c r="C253" s="77">
        <v>3111</v>
      </c>
      <c r="D253" s="110">
        <v>4218</v>
      </c>
      <c r="E253" s="110">
        <v>0</v>
      </c>
      <c r="F253" s="110">
        <v>1519</v>
      </c>
      <c r="G253" s="110">
        <v>50</v>
      </c>
      <c r="H253" s="110">
        <f t="shared" ref="H253:H266" si="57">D253+E253+F253+G253</f>
        <v>5787</v>
      </c>
      <c r="I253" s="181">
        <v>13.78</v>
      </c>
    </row>
    <row r="254" spans="1:9" ht="15.75" customHeight="1" x14ac:dyDescent="0.2">
      <c r="A254" s="64" t="s">
        <v>35</v>
      </c>
      <c r="B254" s="77">
        <v>91652000909</v>
      </c>
      <c r="C254" s="77">
        <v>3111</v>
      </c>
      <c r="D254" s="110">
        <v>6095</v>
      </c>
      <c r="E254" s="110">
        <v>0</v>
      </c>
      <c r="F254" s="110">
        <v>2194</v>
      </c>
      <c r="G254" s="110">
        <v>68</v>
      </c>
      <c r="H254" s="110">
        <f t="shared" si="57"/>
        <v>8357</v>
      </c>
      <c r="I254" s="181">
        <v>21.13</v>
      </c>
    </row>
    <row r="255" spans="1:9" ht="15.75" customHeight="1" x14ac:dyDescent="0.2">
      <c r="A255" s="64" t="s">
        <v>36</v>
      </c>
      <c r="B255" s="77">
        <v>91652000905</v>
      </c>
      <c r="C255" s="77">
        <v>3111</v>
      </c>
      <c r="D255" s="110">
        <v>5358</v>
      </c>
      <c r="E255" s="110">
        <v>0</v>
      </c>
      <c r="F255" s="110">
        <v>1929</v>
      </c>
      <c r="G255" s="110">
        <v>60</v>
      </c>
      <c r="H255" s="110">
        <f t="shared" si="57"/>
        <v>7347</v>
      </c>
      <c r="I255" s="181">
        <v>18.84</v>
      </c>
    </row>
    <row r="256" spans="1:9" ht="15.75" customHeight="1" x14ac:dyDescent="0.2">
      <c r="A256" s="64" t="s">
        <v>37</v>
      </c>
      <c r="B256" s="77">
        <v>91652000912</v>
      </c>
      <c r="C256" s="77">
        <v>3111</v>
      </c>
      <c r="D256" s="110">
        <v>7225</v>
      </c>
      <c r="E256" s="110">
        <v>30</v>
      </c>
      <c r="F256" s="110">
        <v>2611</v>
      </c>
      <c r="G256" s="110">
        <v>57</v>
      </c>
      <c r="H256" s="110">
        <f t="shared" si="57"/>
        <v>9923</v>
      </c>
      <c r="I256" s="181">
        <v>27.45</v>
      </c>
    </row>
    <row r="257" spans="1:9" ht="15.75" customHeight="1" x14ac:dyDescent="0.2">
      <c r="A257" s="64" t="s">
        <v>38</v>
      </c>
      <c r="B257" s="77">
        <v>91652000911</v>
      </c>
      <c r="C257" s="77">
        <v>3111</v>
      </c>
      <c r="D257" s="110">
        <v>4305</v>
      </c>
      <c r="E257" s="110">
        <v>0</v>
      </c>
      <c r="F257" s="110">
        <v>1550</v>
      </c>
      <c r="G257" s="110">
        <v>51</v>
      </c>
      <c r="H257" s="110">
        <f t="shared" si="57"/>
        <v>5906</v>
      </c>
      <c r="I257" s="181">
        <v>14.07</v>
      </c>
    </row>
    <row r="258" spans="1:9" ht="15.75" customHeight="1" x14ac:dyDescent="0.2">
      <c r="A258" s="64" t="s">
        <v>39</v>
      </c>
      <c r="B258" s="77">
        <v>91652000906</v>
      </c>
      <c r="C258" s="77">
        <v>3111</v>
      </c>
      <c r="D258" s="110">
        <v>4692</v>
      </c>
      <c r="E258" s="110">
        <v>10</v>
      </c>
      <c r="F258" s="110">
        <v>1693</v>
      </c>
      <c r="G258" s="110">
        <v>56</v>
      </c>
      <c r="H258" s="110">
        <f t="shared" si="57"/>
        <v>6451</v>
      </c>
      <c r="I258" s="181">
        <v>17.440000000000001</v>
      </c>
    </row>
    <row r="259" spans="1:9" ht="15.75" customHeight="1" x14ac:dyDescent="0.2">
      <c r="A259" s="64" t="s">
        <v>40</v>
      </c>
      <c r="B259" s="77">
        <v>91652000907</v>
      </c>
      <c r="C259" s="77">
        <v>3111</v>
      </c>
      <c r="D259" s="110">
        <v>10693</v>
      </c>
      <c r="E259" s="110">
        <v>0</v>
      </c>
      <c r="F259" s="110">
        <v>3850</v>
      </c>
      <c r="G259" s="110">
        <v>125</v>
      </c>
      <c r="H259" s="110">
        <f t="shared" si="57"/>
        <v>14668</v>
      </c>
      <c r="I259" s="181">
        <v>36.479999999999997</v>
      </c>
    </row>
    <row r="260" spans="1:9" ht="15.75" customHeight="1" x14ac:dyDescent="0.2">
      <c r="A260" s="64" t="s">
        <v>41</v>
      </c>
      <c r="B260" s="77">
        <v>91652000910</v>
      </c>
      <c r="C260" s="77">
        <v>3111</v>
      </c>
      <c r="D260" s="110">
        <v>2994</v>
      </c>
      <c r="E260" s="110">
        <v>0</v>
      </c>
      <c r="F260" s="110">
        <v>1078</v>
      </c>
      <c r="G260" s="110">
        <v>34</v>
      </c>
      <c r="H260" s="110">
        <f t="shared" si="57"/>
        <v>4106</v>
      </c>
      <c r="I260" s="181">
        <v>10.52</v>
      </c>
    </row>
    <row r="261" spans="1:9" ht="19.5" customHeight="1" x14ac:dyDescent="0.2">
      <c r="A261" s="89" t="s">
        <v>231</v>
      </c>
      <c r="B261" s="90"/>
      <c r="C261" s="90"/>
      <c r="D261" s="189"/>
      <c r="E261" s="189"/>
      <c r="F261" s="189"/>
      <c r="G261" s="189"/>
      <c r="H261" s="189"/>
      <c r="I261" s="215"/>
    </row>
    <row r="262" spans="1:9" ht="15.75" customHeight="1" x14ac:dyDescent="0.2">
      <c r="A262" s="64" t="s">
        <v>42</v>
      </c>
      <c r="B262" s="77">
        <v>91652001358</v>
      </c>
      <c r="C262" s="77">
        <v>3111</v>
      </c>
      <c r="D262" s="110">
        <v>5289</v>
      </c>
      <c r="E262" s="110">
        <v>0</v>
      </c>
      <c r="F262" s="110">
        <v>1904</v>
      </c>
      <c r="G262" s="110">
        <v>64</v>
      </c>
      <c r="H262" s="110">
        <f t="shared" si="57"/>
        <v>7257</v>
      </c>
      <c r="I262" s="210">
        <v>18.54</v>
      </c>
    </row>
    <row r="263" spans="1:9" ht="19.5" customHeight="1" x14ac:dyDescent="0.2">
      <c r="A263" s="89" t="s">
        <v>232</v>
      </c>
      <c r="B263" s="90"/>
      <c r="C263" s="90"/>
      <c r="D263" s="189"/>
      <c r="E263" s="189"/>
      <c r="F263" s="189"/>
      <c r="G263" s="189"/>
      <c r="H263" s="189"/>
      <c r="I263" s="215"/>
    </row>
    <row r="264" spans="1:9" ht="15.75" customHeight="1" x14ac:dyDescent="0.2">
      <c r="A264" s="64" t="s">
        <v>541</v>
      </c>
      <c r="B264" s="77">
        <v>91652000927</v>
      </c>
      <c r="C264" s="77">
        <v>3111</v>
      </c>
      <c r="D264" s="110">
        <v>7500</v>
      </c>
      <c r="E264" s="110">
        <v>0</v>
      </c>
      <c r="F264" s="110">
        <v>2700</v>
      </c>
      <c r="G264" s="110">
        <v>83</v>
      </c>
      <c r="H264" s="110">
        <f>D264+E264+F264+G264</f>
        <v>10283</v>
      </c>
      <c r="I264" s="210">
        <v>31.22</v>
      </c>
    </row>
    <row r="265" spans="1:9" ht="19.5" customHeight="1" x14ac:dyDescent="0.2">
      <c r="A265" s="89" t="s">
        <v>233</v>
      </c>
      <c r="B265" s="90"/>
      <c r="C265" s="90"/>
      <c r="D265" s="189"/>
      <c r="E265" s="189"/>
      <c r="F265" s="189"/>
      <c r="G265" s="189"/>
      <c r="H265" s="189"/>
      <c r="I265" s="215"/>
    </row>
    <row r="266" spans="1:9" ht="15.75" customHeight="1" thickBot="1" x14ac:dyDescent="0.25">
      <c r="A266" s="78" t="s">
        <v>395</v>
      </c>
      <c r="B266" s="84">
        <v>91652000928</v>
      </c>
      <c r="C266" s="84">
        <v>3111</v>
      </c>
      <c r="D266" s="110">
        <v>6052</v>
      </c>
      <c r="E266" s="111">
        <v>0</v>
      </c>
      <c r="F266" s="111">
        <v>2179</v>
      </c>
      <c r="G266" s="111">
        <v>73</v>
      </c>
      <c r="H266" s="111">
        <f t="shared" si="57"/>
        <v>8304</v>
      </c>
      <c r="I266" s="212">
        <v>22.25</v>
      </c>
    </row>
    <row r="267" spans="1:9" ht="19.5" customHeight="1" thickBot="1" x14ac:dyDescent="0.25">
      <c r="A267" s="81" t="s">
        <v>234</v>
      </c>
      <c r="B267" s="96"/>
      <c r="C267" s="97"/>
      <c r="D267" s="184">
        <f t="shared" ref="D267:F267" si="58">SUM(D253:D266)</f>
        <v>64421</v>
      </c>
      <c r="E267" s="184">
        <f t="shared" si="58"/>
        <v>40</v>
      </c>
      <c r="F267" s="184">
        <f t="shared" si="58"/>
        <v>23207</v>
      </c>
      <c r="G267" s="184">
        <f t="shared" ref="G267" si="59">SUM(G253:G266)</f>
        <v>721</v>
      </c>
      <c r="H267" s="184">
        <f t="shared" ref="H267" si="60">SUM(H253:H266)</f>
        <v>88389</v>
      </c>
      <c r="I267" s="208">
        <f t="shared" ref="I267" si="61">SUM(I253:I266)</f>
        <v>231.72</v>
      </c>
    </row>
    <row r="268" spans="1:9" ht="19.5" customHeight="1" x14ac:dyDescent="0.2">
      <c r="A268" s="85" t="s">
        <v>235</v>
      </c>
      <c r="B268" s="86"/>
      <c r="C268" s="86"/>
      <c r="D268" s="187"/>
      <c r="E268" s="187"/>
      <c r="F268" s="187"/>
      <c r="G268" s="187"/>
      <c r="H268" s="187"/>
      <c r="I268" s="214"/>
    </row>
    <row r="269" spans="1:9" ht="15.75" customHeight="1" x14ac:dyDescent="0.2">
      <c r="A269" s="87" t="s">
        <v>526</v>
      </c>
      <c r="B269" s="88">
        <v>91652000930</v>
      </c>
      <c r="C269" s="77">
        <v>3111</v>
      </c>
      <c r="D269" s="193">
        <v>12446</v>
      </c>
      <c r="E269" s="193">
        <v>90</v>
      </c>
      <c r="F269" s="193">
        <v>4511</v>
      </c>
      <c r="G269" s="193">
        <v>142</v>
      </c>
      <c r="H269" s="193">
        <f>D269+E269+F269+G269</f>
        <v>17189</v>
      </c>
      <c r="I269" s="206">
        <v>42.5</v>
      </c>
    </row>
    <row r="270" spans="1:9" ht="19.5" customHeight="1" x14ac:dyDescent="0.2">
      <c r="A270" s="89" t="s">
        <v>236</v>
      </c>
      <c r="B270" s="90"/>
      <c r="C270" s="90"/>
      <c r="D270" s="195"/>
      <c r="E270" s="195"/>
      <c r="F270" s="195"/>
      <c r="G270" s="195"/>
      <c r="H270" s="195"/>
      <c r="I270" s="217"/>
    </row>
    <row r="271" spans="1:9" ht="15.75" customHeight="1" x14ac:dyDescent="0.2">
      <c r="A271" s="64" t="s">
        <v>484</v>
      </c>
      <c r="B271" s="77">
        <v>91652000919</v>
      </c>
      <c r="C271" s="77">
        <v>3111</v>
      </c>
      <c r="D271" s="193">
        <v>3985</v>
      </c>
      <c r="E271" s="193">
        <v>0</v>
      </c>
      <c r="F271" s="193">
        <v>1435</v>
      </c>
      <c r="G271" s="193">
        <v>43</v>
      </c>
      <c r="H271" s="193">
        <f>D271+E271+F271+G271</f>
        <v>5463</v>
      </c>
      <c r="I271" s="206">
        <v>14.85</v>
      </c>
    </row>
    <row r="272" spans="1:9" ht="19.5" customHeight="1" x14ac:dyDescent="0.2">
      <c r="A272" s="89" t="s">
        <v>237</v>
      </c>
      <c r="B272" s="90"/>
      <c r="C272" s="90"/>
      <c r="D272" s="189"/>
      <c r="E272" s="189"/>
      <c r="F272" s="189"/>
      <c r="G272" s="189"/>
      <c r="H272" s="189"/>
      <c r="I272" s="217"/>
    </row>
    <row r="273" spans="1:9" ht="15.75" customHeight="1" x14ac:dyDescent="0.2">
      <c r="A273" s="64" t="s">
        <v>396</v>
      </c>
      <c r="B273" s="77">
        <v>91652001317</v>
      </c>
      <c r="C273" s="77">
        <v>3111</v>
      </c>
      <c r="D273" s="110">
        <v>2131</v>
      </c>
      <c r="E273" s="110">
        <v>0</v>
      </c>
      <c r="F273" s="110">
        <v>767</v>
      </c>
      <c r="G273" s="110">
        <v>23</v>
      </c>
      <c r="H273" s="110">
        <f>D273+E273+F273+G273</f>
        <v>2921</v>
      </c>
      <c r="I273" s="206">
        <v>7.2</v>
      </c>
    </row>
    <row r="274" spans="1:9" ht="19.5" customHeight="1" x14ac:dyDescent="0.2">
      <c r="A274" s="89" t="s">
        <v>238</v>
      </c>
      <c r="B274" s="90"/>
      <c r="C274" s="90"/>
      <c r="D274" s="189"/>
      <c r="E274" s="189"/>
      <c r="F274" s="189"/>
      <c r="G274" s="189"/>
      <c r="H274" s="189"/>
      <c r="I274" s="217"/>
    </row>
    <row r="275" spans="1:9" ht="15.75" customHeight="1" x14ac:dyDescent="0.2">
      <c r="A275" s="64" t="s">
        <v>554</v>
      </c>
      <c r="B275" s="77">
        <v>91652000917</v>
      </c>
      <c r="C275" s="77">
        <v>3111</v>
      </c>
      <c r="D275" s="110">
        <v>6939</v>
      </c>
      <c r="E275" s="110">
        <v>20</v>
      </c>
      <c r="F275" s="110">
        <v>2505</v>
      </c>
      <c r="G275" s="110">
        <v>76</v>
      </c>
      <c r="H275" s="110">
        <f>D275+E275+F275+G275</f>
        <v>9540</v>
      </c>
      <c r="I275" s="206">
        <v>29.25</v>
      </c>
    </row>
    <row r="276" spans="1:9" ht="15.75" customHeight="1" x14ac:dyDescent="0.2">
      <c r="A276" s="78" t="s">
        <v>555</v>
      </c>
      <c r="B276" s="84">
        <v>91652000918</v>
      </c>
      <c r="C276" s="84">
        <v>3111</v>
      </c>
      <c r="D276" s="110">
        <v>4723</v>
      </c>
      <c r="E276" s="110">
        <v>20</v>
      </c>
      <c r="F276" s="110">
        <v>1707</v>
      </c>
      <c r="G276" s="110">
        <v>57</v>
      </c>
      <c r="H276" s="110">
        <f>D276+E276+F276+G276</f>
        <v>6507</v>
      </c>
      <c r="I276" s="206">
        <v>17.5</v>
      </c>
    </row>
    <row r="277" spans="1:9" ht="19.5" customHeight="1" x14ac:dyDescent="0.2">
      <c r="A277" s="89" t="s">
        <v>239</v>
      </c>
      <c r="B277" s="90"/>
      <c r="C277" s="90"/>
      <c r="D277" s="189"/>
      <c r="E277" s="190"/>
      <c r="F277" s="190"/>
      <c r="G277" s="190"/>
      <c r="H277" s="190"/>
      <c r="I277" s="217"/>
    </row>
    <row r="278" spans="1:9" ht="15.75" customHeight="1" thickBot="1" x14ac:dyDescent="0.25">
      <c r="A278" s="112" t="s">
        <v>43</v>
      </c>
      <c r="B278" s="113">
        <v>91652000933</v>
      </c>
      <c r="C278" s="113">
        <v>3111</v>
      </c>
      <c r="D278" s="110">
        <v>4666</v>
      </c>
      <c r="E278" s="111">
        <v>7</v>
      </c>
      <c r="F278" s="111">
        <v>1682</v>
      </c>
      <c r="G278" s="111">
        <v>56</v>
      </c>
      <c r="H278" s="111">
        <f>D278+E278+F278+G278</f>
        <v>6411</v>
      </c>
      <c r="I278" s="216">
        <v>17.489999999999998</v>
      </c>
    </row>
    <row r="279" spans="1:9" ht="19.5" customHeight="1" thickBot="1" x14ac:dyDescent="0.25">
      <c r="A279" s="81" t="s">
        <v>240</v>
      </c>
      <c r="B279" s="96"/>
      <c r="C279" s="97"/>
      <c r="D279" s="186">
        <f t="shared" ref="D279:F279" si="62">SUM(D269:D278)</f>
        <v>34890</v>
      </c>
      <c r="E279" s="186">
        <f t="shared" si="62"/>
        <v>137</v>
      </c>
      <c r="F279" s="186">
        <f t="shared" si="62"/>
        <v>12607</v>
      </c>
      <c r="G279" s="186">
        <f t="shared" ref="G279" si="63">SUM(G269:G278)</f>
        <v>397</v>
      </c>
      <c r="H279" s="186">
        <f t="shared" ref="H279" si="64">SUM(H269:H278)</f>
        <v>48031</v>
      </c>
      <c r="I279" s="213">
        <f t="shared" ref="I279" si="65">SUM(I269:I278)</f>
        <v>128.79</v>
      </c>
    </row>
    <row r="280" spans="1:9" ht="19.5" customHeight="1" x14ac:dyDescent="0.2">
      <c r="A280" s="71" t="s">
        <v>241</v>
      </c>
      <c r="B280" s="83"/>
      <c r="C280" s="83"/>
      <c r="D280" s="187"/>
      <c r="E280" s="187"/>
      <c r="F280" s="187"/>
      <c r="G280" s="187"/>
      <c r="H280" s="187"/>
      <c r="I280" s="214"/>
    </row>
    <row r="281" spans="1:9" ht="15.75" customHeight="1" x14ac:dyDescent="0.2">
      <c r="A281" s="64" t="s">
        <v>581</v>
      </c>
      <c r="B281" s="77">
        <v>91652001318</v>
      </c>
      <c r="C281" s="77">
        <v>3111</v>
      </c>
      <c r="D281" s="110">
        <v>9311</v>
      </c>
      <c r="E281" s="183">
        <v>25</v>
      </c>
      <c r="F281" s="183">
        <v>3361</v>
      </c>
      <c r="G281" s="183">
        <v>111</v>
      </c>
      <c r="H281" s="110">
        <f>D281+E281+F281+G281</f>
        <v>12808</v>
      </c>
      <c r="I281" s="182">
        <v>32.58</v>
      </c>
    </row>
    <row r="282" spans="1:9" ht="25.5" x14ac:dyDescent="0.2">
      <c r="A282" s="64" t="s">
        <v>582</v>
      </c>
      <c r="B282" s="77">
        <v>91652001319</v>
      </c>
      <c r="C282" s="77">
        <v>3111</v>
      </c>
      <c r="D282" s="110">
        <v>13816</v>
      </c>
      <c r="E282" s="110">
        <v>35</v>
      </c>
      <c r="F282" s="110">
        <v>4986</v>
      </c>
      <c r="G282" s="110">
        <v>112</v>
      </c>
      <c r="H282" s="110">
        <f>D282+E282+F282+G282</f>
        <v>18949</v>
      </c>
      <c r="I282" s="181">
        <v>49.78</v>
      </c>
    </row>
    <row r="283" spans="1:9" ht="15.75" customHeight="1" x14ac:dyDescent="0.2">
      <c r="A283" s="64" t="s">
        <v>583</v>
      </c>
      <c r="B283" s="77">
        <v>91652001325</v>
      </c>
      <c r="C283" s="77">
        <v>3111</v>
      </c>
      <c r="D283" s="110">
        <v>10252</v>
      </c>
      <c r="E283" s="110">
        <v>9</v>
      </c>
      <c r="F283" s="110">
        <v>3694</v>
      </c>
      <c r="G283" s="110">
        <v>115</v>
      </c>
      <c r="H283" s="110">
        <f>D283+E283+F283+G283</f>
        <v>14070</v>
      </c>
      <c r="I283" s="181">
        <v>36.049999999999997</v>
      </c>
    </row>
    <row r="284" spans="1:9" ht="15.75" customHeight="1" thickBot="1" x14ac:dyDescent="0.25">
      <c r="A284" s="78" t="s">
        <v>580</v>
      </c>
      <c r="B284" s="84">
        <v>91652001321</v>
      </c>
      <c r="C284" s="84">
        <v>3111</v>
      </c>
      <c r="D284" s="110">
        <v>4212</v>
      </c>
      <c r="E284" s="111">
        <v>10</v>
      </c>
      <c r="F284" s="111">
        <v>1520</v>
      </c>
      <c r="G284" s="111">
        <v>50</v>
      </c>
      <c r="H284" s="111">
        <f>D284+E284+F284+G284</f>
        <v>5792</v>
      </c>
      <c r="I284" s="218">
        <v>14.77</v>
      </c>
    </row>
    <row r="285" spans="1:9" ht="19.5" customHeight="1" thickBot="1" x14ac:dyDescent="0.25">
      <c r="A285" s="81" t="s">
        <v>242</v>
      </c>
      <c r="B285" s="96"/>
      <c r="C285" s="97"/>
      <c r="D285" s="186">
        <f t="shared" ref="D285:F285" si="66">SUM(D281:D284)</f>
        <v>37591</v>
      </c>
      <c r="E285" s="186">
        <f t="shared" si="66"/>
        <v>79</v>
      </c>
      <c r="F285" s="186">
        <f t="shared" si="66"/>
        <v>13561</v>
      </c>
      <c r="G285" s="186">
        <f t="shared" ref="G285" si="67">SUM(G281:G284)</f>
        <v>388</v>
      </c>
      <c r="H285" s="186">
        <f t="shared" ref="H285" si="68">SUM(H281:H284)</f>
        <v>51619</v>
      </c>
      <c r="I285" s="213">
        <f t="shared" ref="I285" si="69">SUM(I281:I284)</f>
        <v>133.18</v>
      </c>
    </row>
    <row r="286" spans="1:9" ht="19.5" customHeight="1" x14ac:dyDescent="0.2">
      <c r="A286" s="85" t="s">
        <v>243</v>
      </c>
      <c r="B286" s="86"/>
      <c r="C286" s="86"/>
      <c r="D286" s="187"/>
      <c r="E286" s="187"/>
      <c r="F286" s="187"/>
      <c r="G286" s="187"/>
      <c r="H286" s="187"/>
      <c r="I286" s="214"/>
    </row>
    <row r="287" spans="1:9" ht="15.75" customHeight="1" x14ac:dyDescent="0.2">
      <c r="A287" s="64" t="s">
        <v>562</v>
      </c>
      <c r="B287" s="77">
        <v>91652001539</v>
      </c>
      <c r="C287" s="77">
        <v>3111</v>
      </c>
      <c r="D287" s="110">
        <v>9546</v>
      </c>
      <c r="E287" s="110">
        <v>0</v>
      </c>
      <c r="F287" s="110">
        <v>3437</v>
      </c>
      <c r="G287" s="110">
        <v>110</v>
      </c>
      <c r="H287" s="197">
        <f>D287+E287+F287+G287</f>
        <v>13093</v>
      </c>
      <c r="I287" s="206">
        <v>35.450000000000003</v>
      </c>
    </row>
    <row r="288" spans="1:9" ht="15.75" customHeight="1" x14ac:dyDescent="0.2">
      <c r="A288" s="112" t="s">
        <v>527</v>
      </c>
      <c r="B288" s="77">
        <v>91652000922</v>
      </c>
      <c r="C288" s="77">
        <v>3111</v>
      </c>
      <c r="D288" s="110">
        <v>8499</v>
      </c>
      <c r="E288" s="110">
        <v>50</v>
      </c>
      <c r="F288" s="110">
        <v>3059</v>
      </c>
      <c r="G288" s="110">
        <v>94</v>
      </c>
      <c r="H288" s="197">
        <f>D288+E288+F288+G288</f>
        <v>11702</v>
      </c>
      <c r="I288" s="206">
        <v>28.47</v>
      </c>
    </row>
    <row r="289" spans="1:9" ht="19.5" customHeight="1" x14ac:dyDescent="0.2">
      <c r="A289" s="89" t="s">
        <v>244</v>
      </c>
      <c r="B289" s="90"/>
      <c r="C289" s="90"/>
      <c r="D289" s="189"/>
      <c r="E289" s="189"/>
      <c r="F289" s="189"/>
      <c r="G289" s="189"/>
      <c r="H289" s="198"/>
      <c r="I289" s="217"/>
    </row>
    <row r="290" spans="1:9" ht="15.75" customHeight="1" x14ac:dyDescent="0.2">
      <c r="A290" s="64" t="s">
        <v>485</v>
      </c>
      <c r="B290" s="77">
        <v>91652001339</v>
      </c>
      <c r="C290" s="77">
        <v>3111</v>
      </c>
      <c r="D290" s="110">
        <v>8451</v>
      </c>
      <c r="E290" s="110">
        <v>0</v>
      </c>
      <c r="F290" s="110">
        <v>3042</v>
      </c>
      <c r="G290" s="110">
        <v>103</v>
      </c>
      <c r="H290" s="197">
        <f>D290+E290+F290+G290</f>
        <v>11596</v>
      </c>
      <c r="I290" s="206">
        <v>26.81</v>
      </c>
    </row>
    <row r="291" spans="1:9" ht="15.75" customHeight="1" x14ac:dyDescent="0.2">
      <c r="A291" s="64" t="s">
        <v>334</v>
      </c>
      <c r="B291" s="77">
        <v>91652001337</v>
      </c>
      <c r="C291" s="77">
        <v>3111</v>
      </c>
      <c r="D291" s="110">
        <v>4856</v>
      </c>
      <c r="E291" s="110">
        <v>0</v>
      </c>
      <c r="F291" s="110">
        <v>1748</v>
      </c>
      <c r="G291" s="110">
        <v>48</v>
      </c>
      <c r="H291" s="197">
        <f>D291+E291+F291+G291</f>
        <v>6652</v>
      </c>
      <c r="I291" s="206">
        <v>16.07</v>
      </c>
    </row>
    <row r="292" spans="1:9" ht="15.75" customHeight="1" thickBot="1" x14ac:dyDescent="0.25">
      <c r="A292" s="64" t="s">
        <v>44</v>
      </c>
      <c r="B292" s="113">
        <v>91652000934</v>
      </c>
      <c r="C292" s="113">
        <v>3111</v>
      </c>
      <c r="D292" s="110">
        <v>5644</v>
      </c>
      <c r="E292" s="199">
        <v>0</v>
      </c>
      <c r="F292" s="199">
        <v>2032</v>
      </c>
      <c r="G292" s="199">
        <v>67</v>
      </c>
      <c r="H292" s="200">
        <f>D292+E292+F292+G292</f>
        <v>7743</v>
      </c>
      <c r="I292" s="221">
        <v>20.6</v>
      </c>
    </row>
    <row r="293" spans="1:9" ht="19.5" customHeight="1" thickBot="1" x14ac:dyDescent="0.25">
      <c r="A293" s="81" t="s">
        <v>245</v>
      </c>
      <c r="B293" s="68"/>
      <c r="C293" s="82"/>
      <c r="D293" s="186">
        <f>SUM(D287:D292)</f>
        <v>36996</v>
      </c>
      <c r="E293" s="186">
        <f t="shared" ref="E293:G293" si="70">SUM(E287:E292)</f>
        <v>50</v>
      </c>
      <c r="F293" s="186">
        <f t="shared" si="70"/>
        <v>13318</v>
      </c>
      <c r="G293" s="186">
        <f t="shared" si="70"/>
        <v>422</v>
      </c>
      <c r="H293" s="186">
        <f>SUM(H287:H292)</f>
        <v>50786</v>
      </c>
      <c r="I293" s="213">
        <f t="shared" ref="I293" si="71">SUM(I287:I292)</f>
        <v>127.4</v>
      </c>
    </row>
    <row r="294" spans="1:9" ht="19.5" customHeight="1" x14ac:dyDescent="0.2">
      <c r="A294" s="85" t="s">
        <v>246</v>
      </c>
      <c r="B294" s="86"/>
      <c r="C294" s="86"/>
      <c r="D294" s="187"/>
      <c r="E294" s="187"/>
      <c r="F294" s="187"/>
      <c r="G294" s="187"/>
      <c r="H294" s="187"/>
      <c r="I294" s="214"/>
    </row>
    <row r="295" spans="1:9" ht="15.75" customHeight="1" x14ac:dyDescent="0.2">
      <c r="A295" s="87" t="s">
        <v>560</v>
      </c>
      <c r="B295" s="88">
        <v>91652001540</v>
      </c>
      <c r="C295" s="88">
        <v>3111</v>
      </c>
      <c r="D295" s="110">
        <v>5799</v>
      </c>
      <c r="E295" s="183">
        <v>0</v>
      </c>
      <c r="F295" s="183">
        <v>2088</v>
      </c>
      <c r="G295" s="183">
        <v>70</v>
      </c>
      <c r="H295" s="197">
        <f>D295+E295+F295+G295</f>
        <v>7957</v>
      </c>
      <c r="I295" s="222">
        <v>19.399999999999999</v>
      </c>
    </row>
    <row r="296" spans="1:9" ht="15.75" customHeight="1" x14ac:dyDescent="0.2">
      <c r="A296" s="87" t="s">
        <v>561</v>
      </c>
      <c r="B296" s="88">
        <v>91652001343</v>
      </c>
      <c r="C296" s="88">
        <v>3111</v>
      </c>
      <c r="D296" s="110">
        <v>5544</v>
      </c>
      <c r="E296" s="183">
        <v>44</v>
      </c>
      <c r="F296" s="183">
        <v>2011</v>
      </c>
      <c r="G296" s="183">
        <v>67</v>
      </c>
      <c r="H296" s="197">
        <f>D296+E296+F296+G296</f>
        <v>7666</v>
      </c>
      <c r="I296" s="222">
        <v>19.37</v>
      </c>
    </row>
    <row r="297" spans="1:9" ht="19.5" customHeight="1" x14ac:dyDescent="0.2">
      <c r="A297" s="71" t="s">
        <v>247</v>
      </c>
      <c r="B297" s="83"/>
      <c r="C297" s="83"/>
      <c r="D297" s="189"/>
      <c r="E297" s="189"/>
      <c r="F297" s="189"/>
      <c r="G297" s="189"/>
      <c r="H297" s="189"/>
      <c r="I297" s="215"/>
    </row>
    <row r="298" spans="1:9" ht="15.75" customHeight="1" thickBot="1" x14ac:dyDescent="0.25">
      <c r="A298" s="78" t="s">
        <v>397</v>
      </c>
      <c r="B298" s="84">
        <v>91652001354</v>
      </c>
      <c r="C298" s="84">
        <v>3111</v>
      </c>
      <c r="D298" s="110">
        <v>4685</v>
      </c>
      <c r="E298" s="111">
        <v>0</v>
      </c>
      <c r="F298" s="111">
        <v>1687</v>
      </c>
      <c r="G298" s="111">
        <v>55</v>
      </c>
      <c r="H298" s="111">
        <f>D298+E298+F298+G298</f>
        <v>6427</v>
      </c>
      <c r="I298" s="212">
        <v>16.420000000000002</v>
      </c>
    </row>
    <row r="299" spans="1:9" ht="19.5" customHeight="1" thickBot="1" x14ac:dyDescent="0.25">
      <c r="A299" s="81" t="s">
        <v>248</v>
      </c>
      <c r="B299" s="96"/>
      <c r="C299" s="97"/>
      <c r="D299" s="186">
        <f>SUM(D295:D298)</f>
        <v>16028</v>
      </c>
      <c r="E299" s="186">
        <f t="shared" ref="E299:G299" si="72">SUM(E295:E298)</f>
        <v>44</v>
      </c>
      <c r="F299" s="186">
        <f t="shared" si="72"/>
        <v>5786</v>
      </c>
      <c r="G299" s="186">
        <f t="shared" si="72"/>
        <v>192</v>
      </c>
      <c r="H299" s="186">
        <f t="shared" ref="H299" si="73">SUM(H295:H298)</f>
        <v>22050</v>
      </c>
      <c r="I299" s="213">
        <f t="shared" ref="I299" si="74">SUM(I295:I298)</f>
        <v>55.19</v>
      </c>
    </row>
    <row r="300" spans="1:9" ht="19.5" customHeight="1" x14ac:dyDescent="0.2">
      <c r="A300" s="85" t="s">
        <v>249</v>
      </c>
      <c r="B300" s="86"/>
      <c r="C300" s="86"/>
      <c r="D300" s="187"/>
      <c r="E300" s="187"/>
      <c r="F300" s="187"/>
      <c r="G300" s="187"/>
      <c r="H300" s="187"/>
      <c r="I300" s="214"/>
    </row>
    <row r="301" spans="1:9" ht="15.75" customHeight="1" x14ac:dyDescent="0.2">
      <c r="A301" s="87" t="s">
        <v>45</v>
      </c>
      <c r="B301" s="88">
        <v>91652001348</v>
      </c>
      <c r="C301" s="88">
        <v>3111</v>
      </c>
      <c r="D301" s="110">
        <v>13583</v>
      </c>
      <c r="E301" s="183">
        <v>45</v>
      </c>
      <c r="F301" s="183">
        <v>4905</v>
      </c>
      <c r="G301" s="183">
        <v>160</v>
      </c>
      <c r="H301" s="183">
        <f>D301+E301+F301+G301</f>
        <v>18693</v>
      </c>
      <c r="I301" s="223">
        <v>50.080000000000005</v>
      </c>
    </row>
    <row r="302" spans="1:9" ht="26.25" thickBot="1" x14ac:dyDescent="0.25">
      <c r="A302" s="78" t="s">
        <v>529</v>
      </c>
      <c r="B302" s="84">
        <v>91652001347</v>
      </c>
      <c r="C302" s="84">
        <v>3111</v>
      </c>
      <c r="D302" s="193">
        <v>4917</v>
      </c>
      <c r="E302" s="194">
        <v>0</v>
      </c>
      <c r="F302" s="111">
        <v>1770</v>
      </c>
      <c r="G302" s="111">
        <v>59</v>
      </c>
      <c r="H302" s="111">
        <f>D302+E302+F302+G302</f>
        <v>6746</v>
      </c>
      <c r="I302" s="224">
        <v>16.36</v>
      </c>
    </row>
    <row r="303" spans="1:9" ht="19.5" customHeight="1" thickBot="1" x14ac:dyDescent="0.25">
      <c r="A303" s="81" t="s">
        <v>250</v>
      </c>
      <c r="B303" s="96"/>
      <c r="C303" s="97"/>
      <c r="D303" s="186">
        <f t="shared" ref="D303:F303" si="75">SUM(D301:D302)</f>
        <v>18500</v>
      </c>
      <c r="E303" s="186">
        <f t="shared" si="75"/>
        <v>45</v>
      </c>
      <c r="F303" s="186">
        <f t="shared" si="75"/>
        <v>6675</v>
      </c>
      <c r="G303" s="186">
        <f t="shared" ref="G303" si="76">SUM(G301:G302)</f>
        <v>219</v>
      </c>
      <c r="H303" s="186">
        <f t="shared" ref="H303" si="77">SUM(H301:H302)</f>
        <v>25439</v>
      </c>
      <c r="I303" s="213">
        <f t="shared" ref="I303" si="78">SUM(I301:I302)</f>
        <v>66.44</v>
      </c>
    </row>
    <row r="304" spans="1:9" ht="19.5" customHeight="1" x14ac:dyDescent="0.2">
      <c r="A304" s="71" t="s">
        <v>251</v>
      </c>
      <c r="B304" s="83"/>
      <c r="C304" s="83"/>
      <c r="D304" s="185"/>
      <c r="E304" s="185"/>
      <c r="F304" s="185"/>
      <c r="G304" s="185"/>
      <c r="H304" s="185"/>
      <c r="I304" s="209"/>
    </row>
    <row r="305" spans="1:9" ht="16.5" customHeight="1" x14ac:dyDescent="0.2">
      <c r="A305" s="64" t="s">
        <v>486</v>
      </c>
      <c r="B305" s="77">
        <v>91652000923</v>
      </c>
      <c r="C305" s="95">
        <v>3111</v>
      </c>
      <c r="D305" s="110">
        <v>4883</v>
      </c>
      <c r="E305" s="201">
        <v>58</v>
      </c>
      <c r="F305" s="193">
        <v>1778</v>
      </c>
      <c r="G305" s="193">
        <v>56</v>
      </c>
      <c r="H305" s="193">
        <f>D305+E305+F305+G305</f>
        <v>6775</v>
      </c>
      <c r="I305" s="210">
        <v>17</v>
      </c>
    </row>
    <row r="306" spans="1:9" ht="15.75" customHeight="1" x14ac:dyDescent="0.2">
      <c r="A306" s="64" t="s">
        <v>531</v>
      </c>
      <c r="B306" s="77">
        <v>91652000924</v>
      </c>
      <c r="C306" s="95">
        <v>3111</v>
      </c>
      <c r="D306" s="110">
        <v>2738</v>
      </c>
      <c r="E306" s="201">
        <v>16</v>
      </c>
      <c r="F306" s="193">
        <v>991</v>
      </c>
      <c r="G306" s="193">
        <v>31</v>
      </c>
      <c r="H306" s="193">
        <f>D306+E306+F306+G306</f>
        <v>3776</v>
      </c>
      <c r="I306" s="210">
        <v>9.5</v>
      </c>
    </row>
    <row r="307" spans="1:9" ht="16.5" customHeight="1" x14ac:dyDescent="0.2">
      <c r="A307" s="64" t="s">
        <v>487</v>
      </c>
      <c r="B307" s="77">
        <v>91652000925</v>
      </c>
      <c r="C307" s="95">
        <v>3111</v>
      </c>
      <c r="D307" s="110">
        <v>3188</v>
      </c>
      <c r="E307" s="201">
        <v>18</v>
      </c>
      <c r="F307" s="193">
        <v>1154</v>
      </c>
      <c r="G307" s="193">
        <v>37</v>
      </c>
      <c r="H307" s="193">
        <f>D307+E307+F307+G307</f>
        <v>4397</v>
      </c>
      <c r="I307" s="210">
        <v>11.1</v>
      </c>
    </row>
    <row r="308" spans="1:9" ht="15.75" customHeight="1" x14ac:dyDescent="0.2">
      <c r="A308" s="64" t="s">
        <v>398</v>
      </c>
      <c r="B308" s="77">
        <v>91652000935</v>
      </c>
      <c r="C308" s="77">
        <v>3111</v>
      </c>
      <c r="D308" s="110">
        <v>3714</v>
      </c>
      <c r="E308" s="193">
        <v>25</v>
      </c>
      <c r="F308" s="193">
        <v>1345</v>
      </c>
      <c r="G308" s="193">
        <v>40</v>
      </c>
      <c r="H308" s="201">
        <f>D308+E308+F308+G308</f>
        <v>5124</v>
      </c>
      <c r="I308" s="210">
        <v>12.7</v>
      </c>
    </row>
    <row r="309" spans="1:9" ht="19.5" customHeight="1" x14ac:dyDescent="0.2">
      <c r="A309" s="89" t="s">
        <v>328</v>
      </c>
      <c r="B309" s="114"/>
      <c r="C309" s="114"/>
      <c r="D309" s="189"/>
      <c r="E309" s="189"/>
      <c r="F309" s="189"/>
      <c r="G309" s="189"/>
      <c r="H309" s="189"/>
      <c r="I309" s="225"/>
    </row>
    <row r="310" spans="1:9" ht="15.75" customHeight="1" x14ac:dyDescent="0.2">
      <c r="A310" s="64" t="s">
        <v>532</v>
      </c>
      <c r="B310" s="77">
        <v>91652001531</v>
      </c>
      <c r="C310" s="77">
        <v>3111</v>
      </c>
      <c r="D310" s="110">
        <v>4277</v>
      </c>
      <c r="E310" s="110">
        <v>10</v>
      </c>
      <c r="F310" s="110">
        <v>1543</v>
      </c>
      <c r="G310" s="110">
        <v>51</v>
      </c>
      <c r="H310" s="197">
        <f>D310+E310+F310+G310</f>
        <v>5881</v>
      </c>
      <c r="I310" s="181">
        <v>15</v>
      </c>
    </row>
    <row r="311" spans="1:9" ht="19.5" customHeight="1" x14ac:dyDescent="0.2">
      <c r="A311" s="89" t="s">
        <v>252</v>
      </c>
      <c r="B311" s="90"/>
      <c r="C311" s="90"/>
      <c r="D311" s="189"/>
      <c r="E311" s="189"/>
      <c r="F311" s="189"/>
      <c r="G311" s="189"/>
      <c r="H311" s="189"/>
      <c r="I311" s="226"/>
    </row>
    <row r="312" spans="1:9" ht="15.75" customHeight="1" thickBot="1" x14ac:dyDescent="0.25">
      <c r="A312" s="78" t="s">
        <v>488</v>
      </c>
      <c r="B312" s="84">
        <v>91652001351</v>
      </c>
      <c r="C312" s="115">
        <v>3111</v>
      </c>
      <c r="D312" s="110">
        <v>6245</v>
      </c>
      <c r="E312" s="202">
        <v>0</v>
      </c>
      <c r="F312" s="111">
        <v>2248</v>
      </c>
      <c r="G312" s="111">
        <v>69</v>
      </c>
      <c r="H312" s="194">
        <f>D312+E312+F312+G312</f>
        <v>8562</v>
      </c>
      <c r="I312" s="216">
        <v>20.9</v>
      </c>
    </row>
    <row r="313" spans="1:9" ht="19.5" customHeight="1" thickBot="1" x14ac:dyDescent="0.25">
      <c r="A313" s="81" t="s">
        <v>253</v>
      </c>
      <c r="B313" s="96"/>
      <c r="C313" s="97"/>
      <c r="D313" s="184">
        <f t="shared" ref="D313:F313" si="79">SUM(D305:D312)</f>
        <v>25045</v>
      </c>
      <c r="E313" s="184">
        <f t="shared" si="79"/>
        <v>127</v>
      </c>
      <c r="F313" s="184">
        <f t="shared" si="79"/>
        <v>9059</v>
      </c>
      <c r="G313" s="184">
        <f t="shared" ref="G313:I313" si="80">SUM(G305:G312)</f>
        <v>284</v>
      </c>
      <c r="H313" s="184">
        <f t="shared" si="80"/>
        <v>34515</v>
      </c>
      <c r="I313" s="208">
        <f t="shared" si="80"/>
        <v>86.199999999999989</v>
      </c>
    </row>
    <row r="314" spans="1:9" ht="19.5" customHeight="1" x14ac:dyDescent="0.2">
      <c r="A314" s="71" t="s">
        <v>335</v>
      </c>
      <c r="B314" s="83"/>
      <c r="C314" s="83"/>
      <c r="D314" s="185"/>
      <c r="E314" s="185"/>
      <c r="F314" s="185"/>
      <c r="G314" s="185"/>
      <c r="H314" s="185"/>
      <c r="I314" s="209"/>
    </row>
    <row r="315" spans="1:9" ht="25.5" x14ac:dyDescent="0.2">
      <c r="A315" s="64" t="s">
        <v>559</v>
      </c>
      <c r="B315" s="77">
        <v>91652001542</v>
      </c>
      <c r="C315" s="95">
        <v>3111</v>
      </c>
      <c r="D315" s="110">
        <v>4129</v>
      </c>
      <c r="E315" s="197">
        <v>0</v>
      </c>
      <c r="F315" s="197">
        <v>1486</v>
      </c>
      <c r="G315" s="110">
        <v>46</v>
      </c>
      <c r="H315" s="193">
        <f>D315+E315+F315+G315</f>
        <v>5661</v>
      </c>
      <c r="I315" s="210">
        <v>15.07</v>
      </c>
    </row>
    <row r="316" spans="1:9" ht="15.75" customHeight="1" x14ac:dyDescent="0.2">
      <c r="A316" s="64" t="s">
        <v>533</v>
      </c>
      <c r="B316" s="77">
        <v>91652001535</v>
      </c>
      <c r="C316" s="95">
        <v>3111</v>
      </c>
      <c r="D316" s="110">
        <v>5894</v>
      </c>
      <c r="E316" s="197">
        <v>0</v>
      </c>
      <c r="F316" s="110">
        <v>2122</v>
      </c>
      <c r="G316" s="110">
        <v>64</v>
      </c>
      <c r="H316" s="193">
        <f>D316+E316+F316+G316</f>
        <v>8080</v>
      </c>
      <c r="I316" s="210">
        <v>21.23</v>
      </c>
    </row>
    <row r="317" spans="1:9" ht="15.75" customHeight="1" x14ac:dyDescent="0.2">
      <c r="A317" s="64" t="s">
        <v>46</v>
      </c>
      <c r="B317" s="77">
        <v>91652000926</v>
      </c>
      <c r="C317" s="95">
        <v>3111</v>
      </c>
      <c r="D317" s="110">
        <v>9548</v>
      </c>
      <c r="E317" s="197">
        <v>0</v>
      </c>
      <c r="F317" s="197">
        <v>3437</v>
      </c>
      <c r="G317" s="197">
        <v>115</v>
      </c>
      <c r="H317" s="193">
        <f>D317+E317+F317+G317</f>
        <v>13100</v>
      </c>
      <c r="I317" s="210">
        <v>32.730000000000004</v>
      </c>
    </row>
    <row r="318" spans="1:9" ht="19.5" customHeight="1" x14ac:dyDescent="0.2">
      <c r="A318" s="89" t="s">
        <v>329</v>
      </c>
      <c r="B318" s="90"/>
      <c r="C318" s="90"/>
      <c r="D318" s="189"/>
      <c r="E318" s="189"/>
      <c r="F318" s="189"/>
      <c r="G318" s="189"/>
      <c r="H318" s="195"/>
      <c r="I318" s="215"/>
    </row>
    <row r="319" spans="1:9" ht="16.5" customHeight="1" thickBot="1" x14ac:dyDescent="0.25">
      <c r="A319" s="78" t="s">
        <v>489</v>
      </c>
      <c r="B319" s="84">
        <v>91652001355</v>
      </c>
      <c r="C319" s="92">
        <v>3111</v>
      </c>
      <c r="D319" s="110">
        <v>6022</v>
      </c>
      <c r="E319" s="202">
        <v>30</v>
      </c>
      <c r="F319" s="111">
        <v>2178</v>
      </c>
      <c r="G319" s="111">
        <v>66</v>
      </c>
      <c r="H319" s="194">
        <f>D319+E319+F319+G319</f>
        <v>8296</v>
      </c>
      <c r="I319" s="212">
        <v>20.59</v>
      </c>
    </row>
    <row r="320" spans="1:9" ht="19.5" customHeight="1" thickBot="1" x14ac:dyDescent="0.25">
      <c r="A320" s="81" t="s">
        <v>254</v>
      </c>
      <c r="B320" s="68"/>
      <c r="C320" s="82"/>
      <c r="D320" s="203">
        <f t="shared" ref="D320:F320" si="81">SUM(D315:D319)</f>
        <v>25593</v>
      </c>
      <c r="E320" s="203">
        <f t="shared" si="81"/>
        <v>30</v>
      </c>
      <c r="F320" s="203">
        <f t="shared" si="81"/>
        <v>9223</v>
      </c>
      <c r="G320" s="203">
        <f t="shared" ref="G320:I320" si="82">SUM(G315:G319)</f>
        <v>291</v>
      </c>
      <c r="H320" s="203">
        <f t="shared" si="82"/>
        <v>35137</v>
      </c>
      <c r="I320" s="208">
        <f t="shared" si="82"/>
        <v>89.62</v>
      </c>
    </row>
    <row r="321" spans="1:9" ht="21" customHeight="1" thickBot="1" x14ac:dyDescent="0.25">
      <c r="A321" s="101" t="s">
        <v>255</v>
      </c>
      <c r="B321" s="69"/>
      <c r="C321" s="116"/>
      <c r="D321" s="204">
        <f t="shared" ref="D321:I321" si="83">D14+D23+D38+D61+D76+D102+D111+D137+D148+D170+D193+D211+D237+D251+D267+D279+D285+D293+D299+D303+D313+D320</f>
        <v>1351722</v>
      </c>
      <c r="E321" s="204">
        <f t="shared" si="83"/>
        <v>2052</v>
      </c>
      <c r="F321" s="204">
        <f t="shared" si="83"/>
        <v>487308</v>
      </c>
      <c r="G321" s="204">
        <f t="shared" si="83"/>
        <v>15215</v>
      </c>
      <c r="H321" s="204">
        <f t="shared" si="83"/>
        <v>1856297</v>
      </c>
      <c r="I321" s="227">
        <f t="shared" si="83"/>
        <v>4770.579999999999</v>
      </c>
    </row>
    <row r="322" spans="1:9" ht="15" x14ac:dyDescent="0.2">
      <c r="D322" s="23"/>
    </row>
    <row r="323" spans="1:9" x14ac:dyDescent="0.2">
      <c r="D323" s="228"/>
      <c r="E323" s="228"/>
      <c r="F323" s="228"/>
      <c r="G323" s="228"/>
      <c r="H323" s="228"/>
      <c r="I323" s="230"/>
    </row>
  </sheetData>
  <mergeCells count="9">
    <mergeCell ref="I3:I4"/>
    <mergeCell ref="F3:F4"/>
    <mergeCell ref="G3:G4"/>
    <mergeCell ref="H3:H4"/>
    <mergeCell ref="A3:A4"/>
    <mergeCell ref="B3:B4"/>
    <mergeCell ref="C3:C4"/>
    <mergeCell ref="E3:E4"/>
    <mergeCell ref="D3:D4"/>
  </mergeCells>
  <phoneticPr fontId="0" type="noConversion"/>
  <pageMargins left="0.59055118110236227" right="0.19685039370078741" top="0.78740157480314965" bottom="0.78740157480314965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6"/>
  <sheetViews>
    <sheetView tabSelected="1" zoomScaleNormal="100" workbookViewId="0">
      <pane ySplit="4" topLeftCell="A257" activePane="bottomLeft" state="frozen"/>
      <selection pane="bottomLeft"/>
    </sheetView>
  </sheetViews>
  <sheetFormatPr defaultRowHeight="12.75" x14ac:dyDescent="0.2"/>
  <cols>
    <col min="1" max="1" width="64.85546875" style="16" customWidth="1"/>
    <col min="2" max="2" width="13.5703125" style="16" customWidth="1"/>
    <col min="3" max="3" width="5.7109375" style="16" customWidth="1"/>
    <col min="4" max="4" width="12.28515625" style="16" bestFit="1" customWidth="1"/>
    <col min="5" max="5" width="9.85546875" style="16" customWidth="1"/>
    <col min="6" max="6" width="12.28515625" style="16" bestFit="1" customWidth="1"/>
    <col min="7" max="7" width="9.85546875" style="16" bestFit="1" customWidth="1"/>
    <col min="8" max="8" width="12.28515625" style="16" bestFit="1" customWidth="1"/>
    <col min="9" max="9" width="9.42578125" style="16" bestFit="1" customWidth="1"/>
    <col min="10" max="16384" width="9.140625" style="8"/>
  </cols>
  <sheetData>
    <row r="1" spans="1:11" x14ac:dyDescent="0.2">
      <c r="A1" s="14"/>
      <c r="D1" s="14"/>
      <c r="E1" s="14"/>
    </row>
    <row r="2" spans="1:11" ht="13.5" thickBot="1" x14ac:dyDescent="0.25">
      <c r="A2" s="14"/>
      <c r="D2" s="14"/>
      <c r="E2" s="14"/>
      <c r="I2" s="10" t="s">
        <v>571</v>
      </c>
      <c r="J2" s="24"/>
      <c r="K2" s="24"/>
    </row>
    <row r="3" spans="1:11" ht="12.75" customHeight="1" x14ac:dyDescent="0.2">
      <c r="A3" s="278" t="s">
        <v>578</v>
      </c>
      <c r="B3" s="276" t="s">
        <v>403</v>
      </c>
      <c r="C3" s="276" t="s">
        <v>47</v>
      </c>
      <c r="D3" s="276" t="s">
        <v>48</v>
      </c>
      <c r="E3" s="276" t="s">
        <v>49</v>
      </c>
      <c r="F3" s="276" t="s">
        <v>50</v>
      </c>
      <c r="G3" s="276" t="s">
        <v>51</v>
      </c>
      <c r="H3" s="272" t="s">
        <v>52</v>
      </c>
      <c r="I3" s="274" t="s">
        <v>194</v>
      </c>
    </row>
    <row r="4" spans="1:11" ht="30" customHeight="1" thickBot="1" x14ac:dyDescent="0.25">
      <c r="A4" s="279"/>
      <c r="B4" s="277"/>
      <c r="C4" s="277"/>
      <c r="D4" s="280"/>
      <c r="E4" s="280"/>
      <c r="F4" s="281"/>
      <c r="G4" s="281"/>
      <c r="H4" s="273"/>
      <c r="I4" s="275"/>
    </row>
    <row r="5" spans="1:11" ht="19.5" customHeight="1" x14ac:dyDescent="0.2">
      <c r="A5" s="239" t="s">
        <v>56</v>
      </c>
      <c r="B5" s="18"/>
      <c r="C5" s="18"/>
      <c r="D5" s="18"/>
      <c r="E5" s="18"/>
      <c r="F5" s="18"/>
      <c r="G5" s="18"/>
      <c r="H5" s="18"/>
      <c r="I5" s="25"/>
    </row>
    <row r="6" spans="1:11" ht="19.5" customHeight="1" x14ac:dyDescent="0.2">
      <c r="A6" s="240" t="s">
        <v>200</v>
      </c>
      <c r="B6" s="22"/>
      <c r="C6" s="22"/>
      <c r="D6" s="22"/>
      <c r="E6" s="22"/>
      <c r="F6" s="22"/>
      <c r="G6" s="22"/>
      <c r="H6" s="26"/>
      <c r="I6" s="27"/>
    </row>
    <row r="7" spans="1:11" ht="16.5" customHeight="1" x14ac:dyDescent="0.2">
      <c r="A7" s="238" t="s">
        <v>447</v>
      </c>
      <c r="B7" s="28">
        <v>91652000507</v>
      </c>
      <c r="C7" s="28">
        <v>3113</v>
      </c>
      <c r="D7" s="142">
        <v>13805</v>
      </c>
      <c r="E7" s="142">
        <v>80</v>
      </c>
      <c r="F7" s="142">
        <v>4997</v>
      </c>
      <c r="G7" s="142">
        <v>322</v>
      </c>
      <c r="H7" s="143">
        <f>D7+E7+F7+G7</f>
        <v>19204</v>
      </c>
      <c r="I7" s="168">
        <v>38.499999999999993</v>
      </c>
    </row>
    <row r="8" spans="1:11" ht="16.5" customHeight="1" x14ac:dyDescent="0.2">
      <c r="A8" s="238" t="s">
        <v>459</v>
      </c>
      <c r="B8" s="28">
        <v>91652000501</v>
      </c>
      <c r="C8" s="28">
        <v>3113</v>
      </c>
      <c r="D8" s="142">
        <v>26660</v>
      </c>
      <c r="E8" s="142">
        <v>150</v>
      </c>
      <c r="F8" s="142">
        <v>9649</v>
      </c>
      <c r="G8" s="142">
        <v>807</v>
      </c>
      <c r="H8" s="143">
        <f>D8+E8+F8+G8</f>
        <v>37266</v>
      </c>
      <c r="I8" s="168">
        <v>74.53</v>
      </c>
    </row>
    <row r="9" spans="1:11" ht="16.5" customHeight="1" x14ac:dyDescent="0.2">
      <c r="A9" s="238" t="s">
        <v>448</v>
      </c>
      <c r="B9" s="28">
        <v>91652000506</v>
      </c>
      <c r="C9" s="28">
        <v>3113</v>
      </c>
      <c r="D9" s="142">
        <v>23819</v>
      </c>
      <c r="E9" s="142">
        <v>70</v>
      </c>
      <c r="F9" s="142">
        <v>8599</v>
      </c>
      <c r="G9" s="142">
        <v>580</v>
      </c>
      <c r="H9" s="143">
        <f>D9+E9+F9+G9</f>
        <v>33068</v>
      </c>
      <c r="I9" s="168">
        <v>68</v>
      </c>
    </row>
    <row r="10" spans="1:11" ht="16.5" customHeight="1" x14ac:dyDescent="0.2">
      <c r="A10" s="238" t="s">
        <v>460</v>
      </c>
      <c r="B10" s="28">
        <v>91652000505</v>
      </c>
      <c r="C10" s="28">
        <v>3113</v>
      </c>
      <c r="D10" s="142">
        <v>18997</v>
      </c>
      <c r="E10" s="142">
        <v>50</v>
      </c>
      <c r="F10" s="142">
        <v>6856</v>
      </c>
      <c r="G10" s="142">
        <v>423</v>
      </c>
      <c r="H10" s="143">
        <f>D10+E10+F10+G10</f>
        <v>26326</v>
      </c>
      <c r="I10" s="168">
        <v>55.900000000000006</v>
      </c>
    </row>
    <row r="11" spans="1:11" ht="16.5" customHeight="1" thickBot="1" x14ac:dyDescent="0.25">
      <c r="A11" s="241" t="s">
        <v>449</v>
      </c>
      <c r="B11" s="29">
        <v>91652000503</v>
      </c>
      <c r="C11" s="29">
        <v>3113</v>
      </c>
      <c r="D11" s="144">
        <v>17766</v>
      </c>
      <c r="E11" s="144">
        <v>40</v>
      </c>
      <c r="F11" s="144">
        <v>6409</v>
      </c>
      <c r="G11" s="144">
        <v>437</v>
      </c>
      <c r="H11" s="145">
        <f>D11+E11+F11+G11</f>
        <v>24652</v>
      </c>
      <c r="I11" s="169">
        <v>54.19</v>
      </c>
    </row>
    <row r="12" spans="1:11" ht="19.5" customHeight="1" thickBot="1" x14ac:dyDescent="0.25">
      <c r="A12" s="242" t="s">
        <v>58</v>
      </c>
      <c r="B12" s="30"/>
      <c r="C12" s="31"/>
      <c r="D12" s="146">
        <f t="shared" ref="D12:I12" si="0">SUM(D7:D11)</f>
        <v>101047</v>
      </c>
      <c r="E12" s="146">
        <f t="shared" si="0"/>
        <v>390</v>
      </c>
      <c r="F12" s="146">
        <f t="shared" si="0"/>
        <v>36510</v>
      </c>
      <c r="G12" s="146">
        <f t="shared" si="0"/>
        <v>2569</v>
      </c>
      <c r="H12" s="146">
        <f t="shared" si="0"/>
        <v>140516</v>
      </c>
      <c r="I12" s="170">
        <f t="shared" si="0"/>
        <v>291.12</v>
      </c>
    </row>
    <row r="13" spans="1:11" ht="19.5" customHeight="1" x14ac:dyDescent="0.2">
      <c r="A13" s="243" t="s">
        <v>202</v>
      </c>
      <c r="B13" s="17"/>
      <c r="C13" s="17"/>
      <c r="D13" s="147"/>
      <c r="E13" s="147"/>
      <c r="F13" s="147"/>
      <c r="G13" s="147"/>
      <c r="H13" s="148"/>
      <c r="I13" s="171"/>
    </row>
    <row r="14" spans="1:11" ht="16.5" customHeight="1" x14ac:dyDescent="0.2">
      <c r="A14" s="238" t="s">
        <v>59</v>
      </c>
      <c r="B14" s="28">
        <v>91652000512</v>
      </c>
      <c r="C14" s="28">
        <v>3113</v>
      </c>
      <c r="D14" s="142">
        <v>11358</v>
      </c>
      <c r="E14" s="142">
        <v>60</v>
      </c>
      <c r="F14" s="142">
        <v>4109</v>
      </c>
      <c r="G14" s="142">
        <v>274</v>
      </c>
      <c r="H14" s="142">
        <f t="shared" ref="H14:H23" si="1">D14+E14+F14+G14</f>
        <v>15801</v>
      </c>
      <c r="I14" s="168">
        <v>32.33</v>
      </c>
    </row>
    <row r="15" spans="1:11" ht="16.5" customHeight="1" x14ac:dyDescent="0.2">
      <c r="A15" s="238" t="s">
        <v>575</v>
      </c>
      <c r="B15" s="28">
        <v>91652000514</v>
      </c>
      <c r="C15" s="28">
        <v>3113</v>
      </c>
      <c r="D15" s="142">
        <v>9680</v>
      </c>
      <c r="E15" s="142">
        <v>50</v>
      </c>
      <c r="F15" s="142">
        <v>3502</v>
      </c>
      <c r="G15" s="142">
        <v>215</v>
      </c>
      <c r="H15" s="142">
        <f t="shared" si="1"/>
        <v>13447</v>
      </c>
      <c r="I15" s="168">
        <v>26.68</v>
      </c>
    </row>
    <row r="16" spans="1:11" ht="25.5" x14ac:dyDescent="0.2">
      <c r="A16" s="238" t="s">
        <v>60</v>
      </c>
      <c r="B16" s="28">
        <v>91652000517</v>
      </c>
      <c r="C16" s="28">
        <v>3113</v>
      </c>
      <c r="D16" s="142">
        <v>16448</v>
      </c>
      <c r="E16" s="142">
        <v>90</v>
      </c>
      <c r="F16" s="142">
        <v>5952</v>
      </c>
      <c r="G16" s="142">
        <v>455</v>
      </c>
      <c r="H16" s="142">
        <f t="shared" si="1"/>
        <v>22945</v>
      </c>
      <c r="I16" s="168">
        <v>50.16</v>
      </c>
    </row>
    <row r="17" spans="1:9" ht="16.5" customHeight="1" x14ac:dyDescent="0.2">
      <c r="A17" s="238" t="s">
        <v>406</v>
      </c>
      <c r="B17" s="28">
        <v>91652000513</v>
      </c>
      <c r="C17" s="28">
        <v>3113</v>
      </c>
      <c r="D17" s="142">
        <v>16137</v>
      </c>
      <c r="E17" s="142">
        <v>0</v>
      </c>
      <c r="F17" s="142">
        <v>5809</v>
      </c>
      <c r="G17" s="142">
        <v>335</v>
      </c>
      <c r="H17" s="142">
        <f t="shared" si="1"/>
        <v>22281</v>
      </c>
      <c r="I17" s="168">
        <v>37.82</v>
      </c>
    </row>
    <row r="18" spans="1:9" ht="16.5" customHeight="1" x14ac:dyDescent="0.2">
      <c r="A18" s="238" t="s">
        <v>61</v>
      </c>
      <c r="B18" s="28">
        <v>91652000510</v>
      </c>
      <c r="C18" s="28">
        <v>3113</v>
      </c>
      <c r="D18" s="142">
        <v>19665</v>
      </c>
      <c r="E18" s="142">
        <v>210</v>
      </c>
      <c r="F18" s="142">
        <v>7151</v>
      </c>
      <c r="G18" s="142">
        <v>521</v>
      </c>
      <c r="H18" s="142">
        <f t="shared" si="1"/>
        <v>27547</v>
      </c>
      <c r="I18" s="168">
        <v>57.679999999999993</v>
      </c>
    </row>
    <row r="19" spans="1:9" ht="16.5" customHeight="1" x14ac:dyDescent="0.2">
      <c r="A19" s="238" t="s">
        <v>62</v>
      </c>
      <c r="B19" s="28">
        <v>91652000511</v>
      </c>
      <c r="C19" s="28">
        <v>3113</v>
      </c>
      <c r="D19" s="142">
        <v>23471</v>
      </c>
      <c r="E19" s="142">
        <v>114</v>
      </c>
      <c r="F19" s="142">
        <v>8489</v>
      </c>
      <c r="G19" s="142">
        <v>473</v>
      </c>
      <c r="H19" s="142">
        <v>32547</v>
      </c>
      <c r="I19" s="168">
        <v>68.099999999999994</v>
      </c>
    </row>
    <row r="20" spans="1:9" ht="16.5" customHeight="1" x14ac:dyDescent="0.2">
      <c r="A20" s="238" t="s">
        <v>63</v>
      </c>
      <c r="B20" s="28">
        <v>91652000518</v>
      </c>
      <c r="C20" s="28">
        <v>3113</v>
      </c>
      <c r="D20" s="142">
        <v>15299</v>
      </c>
      <c r="E20" s="142">
        <v>110</v>
      </c>
      <c r="F20" s="142">
        <v>5545</v>
      </c>
      <c r="G20" s="142">
        <v>323</v>
      </c>
      <c r="H20" s="142">
        <f t="shared" si="1"/>
        <v>21277</v>
      </c>
      <c r="I20" s="168">
        <v>44.37</v>
      </c>
    </row>
    <row r="21" spans="1:9" ht="16.5" customHeight="1" x14ac:dyDescent="0.2">
      <c r="A21" s="238" t="s">
        <v>64</v>
      </c>
      <c r="B21" s="28">
        <v>91652000508</v>
      </c>
      <c r="C21" s="28">
        <v>3113</v>
      </c>
      <c r="D21" s="142">
        <v>19228</v>
      </c>
      <c r="E21" s="142">
        <v>39</v>
      </c>
      <c r="F21" s="142">
        <v>6935</v>
      </c>
      <c r="G21" s="142">
        <v>488</v>
      </c>
      <c r="H21" s="142">
        <f t="shared" si="1"/>
        <v>26690</v>
      </c>
      <c r="I21" s="168">
        <v>54.05</v>
      </c>
    </row>
    <row r="22" spans="1:9" ht="16.5" customHeight="1" x14ac:dyDescent="0.2">
      <c r="A22" s="238" t="s">
        <v>407</v>
      </c>
      <c r="B22" s="28">
        <v>91652000509</v>
      </c>
      <c r="C22" s="28">
        <v>3113</v>
      </c>
      <c r="D22" s="142">
        <v>18506</v>
      </c>
      <c r="E22" s="142">
        <v>55</v>
      </c>
      <c r="F22" s="142">
        <v>6681</v>
      </c>
      <c r="G22" s="142">
        <v>488</v>
      </c>
      <c r="H22" s="142">
        <f t="shared" si="1"/>
        <v>25730</v>
      </c>
      <c r="I22" s="168">
        <v>51.5</v>
      </c>
    </row>
    <row r="23" spans="1:9" ht="16.5" customHeight="1" thickBot="1" x14ac:dyDescent="0.25">
      <c r="A23" s="241" t="s">
        <v>461</v>
      </c>
      <c r="B23" s="29">
        <v>91652000515</v>
      </c>
      <c r="C23" s="29">
        <v>3113</v>
      </c>
      <c r="D23" s="149">
        <v>13565</v>
      </c>
      <c r="E23" s="150">
        <v>130</v>
      </c>
      <c r="F23" s="142">
        <v>4927</v>
      </c>
      <c r="G23" s="142">
        <v>337</v>
      </c>
      <c r="H23" s="145">
        <f t="shared" si="1"/>
        <v>18959</v>
      </c>
      <c r="I23" s="168">
        <v>41.56</v>
      </c>
    </row>
    <row r="24" spans="1:9" ht="19.5" customHeight="1" thickBot="1" x14ac:dyDescent="0.25">
      <c r="A24" s="242" t="s">
        <v>65</v>
      </c>
      <c r="B24" s="30"/>
      <c r="C24" s="31"/>
      <c r="D24" s="146">
        <f t="shared" ref="D24:I24" si="2">SUM(D14:D23)</f>
        <v>163357</v>
      </c>
      <c r="E24" s="146">
        <f t="shared" si="2"/>
        <v>858</v>
      </c>
      <c r="F24" s="146">
        <f t="shared" si="2"/>
        <v>59100</v>
      </c>
      <c r="G24" s="146">
        <f t="shared" si="2"/>
        <v>3909</v>
      </c>
      <c r="H24" s="146">
        <f t="shared" si="2"/>
        <v>227224</v>
      </c>
      <c r="I24" s="170">
        <f t="shared" si="2"/>
        <v>464.25</v>
      </c>
    </row>
    <row r="25" spans="1:9" ht="19.5" customHeight="1" x14ac:dyDescent="0.2">
      <c r="A25" s="243" t="s">
        <v>399</v>
      </c>
      <c r="B25" s="17"/>
      <c r="C25" s="17"/>
      <c r="D25" s="147"/>
      <c r="E25" s="147"/>
      <c r="F25" s="147"/>
      <c r="G25" s="147"/>
      <c r="H25" s="148"/>
      <c r="I25" s="171"/>
    </row>
    <row r="26" spans="1:9" ht="16.5" customHeight="1" x14ac:dyDescent="0.2">
      <c r="A26" s="238" t="s">
        <v>538</v>
      </c>
      <c r="B26" s="28">
        <v>91652000529</v>
      </c>
      <c r="C26" s="28">
        <v>3113</v>
      </c>
      <c r="D26" s="142">
        <v>13844</v>
      </c>
      <c r="E26" s="142">
        <v>46</v>
      </c>
      <c r="F26" s="142">
        <v>5000</v>
      </c>
      <c r="G26" s="142">
        <v>219</v>
      </c>
      <c r="H26" s="143">
        <f t="shared" ref="H26:H35" si="3">D26+E26+F26+G26</f>
        <v>19109</v>
      </c>
      <c r="I26" s="168">
        <v>37.949999999999996</v>
      </c>
    </row>
    <row r="27" spans="1:9" ht="16.5" customHeight="1" x14ac:dyDescent="0.2">
      <c r="A27" s="238" t="s">
        <v>408</v>
      </c>
      <c r="B27" s="28">
        <v>91652000525</v>
      </c>
      <c r="C27" s="28">
        <v>3113</v>
      </c>
      <c r="D27" s="142">
        <v>31640</v>
      </c>
      <c r="E27" s="142">
        <v>40</v>
      </c>
      <c r="F27" s="142">
        <v>11404</v>
      </c>
      <c r="G27" s="142">
        <v>696</v>
      </c>
      <c r="H27" s="143">
        <f t="shared" si="3"/>
        <v>43780</v>
      </c>
      <c r="I27" s="168">
        <v>97.240000000000009</v>
      </c>
    </row>
    <row r="28" spans="1:9" ht="16.5" customHeight="1" x14ac:dyDescent="0.2">
      <c r="A28" s="238" t="s">
        <v>66</v>
      </c>
      <c r="B28" s="28">
        <v>91652000526</v>
      </c>
      <c r="C28" s="28">
        <v>3113</v>
      </c>
      <c r="D28" s="142">
        <v>20147</v>
      </c>
      <c r="E28" s="142">
        <v>158</v>
      </c>
      <c r="F28" s="142">
        <v>7307</v>
      </c>
      <c r="G28" s="142">
        <v>603</v>
      </c>
      <c r="H28" s="143">
        <f t="shared" si="3"/>
        <v>28215</v>
      </c>
      <c r="I28" s="168">
        <v>61.26</v>
      </c>
    </row>
    <row r="29" spans="1:9" ht="16.5" customHeight="1" x14ac:dyDescent="0.2">
      <c r="A29" s="238" t="s">
        <v>568</v>
      </c>
      <c r="B29" s="28">
        <v>91652000530</v>
      </c>
      <c r="C29" s="28">
        <v>3113</v>
      </c>
      <c r="D29" s="142">
        <v>21843</v>
      </c>
      <c r="E29" s="142">
        <v>20</v>
      </c>
      <c r="F29" s="142">
        <v>7870</v>
      </c>
      <c r="G29" s="142">
        <v>619</v>
      </c>
      <c r="H29" s="143">
        <f t="shared" si="3"/>
        <v>30352</v>
      </c>
      <c r="I29" s="168">
        <v>66.47</v>
      </c>
    </row>
    <row r="30" spans="1:9" ht="16.5" customHeight="1" x14ac:dyDescent="0.2">
      <c r="A30" s="238" t="s">
        <v>67</v>
      </c>
      <c r="B30" s="28">
        <v>91652000531</v>
      </c>
      <c r="C30" s="28">
        <v>3113</v>
      </c>
      <c r="D30" s="142">
        <v>25457</v>
      </c>
      <c r="E30" s="142">
        <v>125</v>
      </c>
      <c r="F30" s="142">
        <v>9207</v>
      </c>
      <c r="G30" s="142">
        <v>728</v>
      </c>
      <c r="H30" s="143">
        <f t="shared" si="3"/>
        <v>35517</v>
      </c>
      <c r="I30" s="168">
        <v>76.010000000000005</v>
      </c>
    </row>
    <row r="31" spans="1:9" ht="16.5" customHeight="1" x14ac:dyDescent="0.2">
      <c r="A31" s="238" t="s">
        <v>68</v>
      </c>
      <c r="B31" s="28">
        <v>91652000524</v>
      </c>
      <c r="C31" s="28">
        <v>3113</v>
      </c>
      <c r="D31" s="142">
        <v>12334</v>
      </c>
      <c r="E31" s="142">
        <v>44</v>
      </c>
      <c r="F31" s="142">
        <v>4455</v>
      </c>
      <c r="G31" s="142">
        <v>276</v>
      </c>
      <c r="H31" s="143">
        <f t="shared" si="3"/>
        <v>17109</v>
      </c>
      <c r="I31" s="168">
        <v>37.19</v>
      </c>
    </row>
    <row r="32" spans="1:9" ht="16.5" customHeight="1" x14ac:dyDescent="0.2">
      <c r="A32" s="238" t="s">
        <v>409</v>
      </c>
      <c r="B32" s="28">
        <v>91652000528</v>
      </c>
      <c r="C32" s="28">
        <v>3113</v>
      </c>
      <c r="D32" s="142">
        <v>25392</v>
      </c>
      <c r="E32" s="142">
        <v>150</v>
      </c>
      <c r="F32" s="142">
        <v>9192</v>
      </c>
      <c r="G32" s="142">
        <v>556</v>
      </c>
      <c r="H32" s="143">
        <f t="shared" si="3"/>
        <v>35290</v>
      </c>
      <c r="I32" s="168">
        <v>78.89</v>
      </c>
    </row>
    <row r="33" spans="1:9" ht="16.5" customHeight="1" x14ac:dyDescent="0.2">
      <c r="A33" s="238" t="s">
        <v>69</v>
      </c>
      <c r="B33" s="28">
        <v>91652000521</v>
      </c>
      <c r="C33" s="28">
        <v>3113</v>
      </c>
      <c r="D33" s="142">
        <v>19521</v>
      </c>
      <c r="E33" s="142">
        <v>118</v>
      </c>
      <c r="F33" s="142">
        <v>7068</v>
      </c>
      <c r="G33" s="142">
        <v>488</v>
      </c>
      <c r="H33" s="143">
        <f t="shared" si="3"/>
        <v>27195</v>
      </c>
      <c r="I33" s="168">
        <v>58.4</v>
      </c>
    </row>
    <row r="34" spans="1:9" s="16" customFormat="1" ht="16.5" customHeight="1" x14ac:dyDescent="0.2">
      <c r="A34" s="238" t="s">
        <v>576</v>
      </c>
      <c r="B34" s="32">
        <v>91652000527</v>
      </c>
      <c r="C34" s="32">
        <v>3117</v>
      </c>
      <c r="D34" s="118">
        <v>14628</v>
      </c>
      <c r="E34" s="118">
        <v>30</v>
      </c>
      <c r="F34" s="118">
        <v>5276</v>
      </c>
      <c r="G34" s="118">
        <v>381</v>
      </c>
      <c r="H34" s="151">
        <f t="shared" si="3"/>
        <v>20315</v>
      </c>
      <c r="I34" s="121">
        <v>44.13</v>
      </c>
    </row>
    <row r="35" spans="1:9" ht="15" customHeight="1" thickBot="1" x14ac:dyDescent="0.25">
      <c r="A35" s="238" t="s">
        <v>70</v>
      </c>
      <c r="B35" s="28">
        <v>91652000520</v>
      </c>
      <c r="C35" s="28">
        <v>3113</v>
      </c>
      <c r="D35" s="142">
        <v>16138</v>
      </c>
      <c r="E35" s="142">
        <v>17</v>
      </c>
      <c r="F35" s="142">
        <v>5816</v>
      </c>
      <c r="G35" s="142">
        <v>250</v>
      </c>
      <c r="H35" s="143">
        <f t="shared" si="3"/>
        <v>22221</v>
      </c>
      <c r="I35" s="168">
        <v>50.08</v>
      </c>
    </row>
    <row r="36" spans="1:9" ht="19.5" customHeight="1" thickBot="1" x14ac:dyDescent="0.25">
      <c r="A36" s="242" t="s">
        <v>71</v>
      </c>
      <c r="B36" s="30"/>
      <c r="C36" s="31"/>
      <c r="D36" s="146">
        <f t="shared" ref="D36:I36" si="4">SUM(D26:D35)</f>
        <v>200944</v>
      </c>
      <c r="E36" s="146">
        <f t="shared" si="4"/>
        <v>748</v>
      </c>
      <c r="F36" s="146">
        <f t="shared" si="4"/>
        <v>72595</v>
      </c>
      <c r="G36" s="146">
        <f t="shared" si="4"/>
        <v>4816</v>
      </c>
      <c r="H36" s="146">
        <f t="shared" si="4"/>
        <v>279103</v>
      </c>
      <c r="I36" s="170">
        <f t="shared" si="4"/>
        <v>607.62</v>
      </c>
    </row>
    <row r="37" spans="1:9" ht="19.5" customHeight="1" x14ac:dyDescent="0.2">
      <c r="A37" s="243" t="s">
        <v>204</v>
      </c>
      <c r="B37" s="17"/>
      <c r="C37" s="17"/>
      <c r="D37" s="147"/>
      <c r="E37" s="147"/>
      <c r="F37" s="147"/>
      <c r="G37" s="147"/>
      <c r="H37" s="148"/>
      <c r="I37" s="171"/>
    </row>
    <row r="38" spans="1:9" ht="16.5" customHeight="1" x14ac:dyDescent="0.2">
      <c r="A38" s="238" t="s">
        <v>410</v>
      </c>
      <c r="B38" s="28">
        <v>91652000532</v>
      </c>
      <c r="C38" s="28">
        <v>3113</v>
      </c>
      <c r="D38" s="142">
        <v>18103</v>
      </c>
      <c r="E38" s="142">
        <v>5</v>
      </c>
      <c r="F38" s="142">
        <v>6519</v>
      </c>
      <c r="G38" s="142">
        <v>529</v>
      </c>
      <c r="H38" s="143">
        <f t="shared" ref="H38:H58" si="5">D38+E38+F38+G38</f>
        <v>25156</v>
      </c>
      <c r="I38" s="168">
        <v>50.099999999999994</v>
      </c>
    </row>
    <row r="39" spans="1:9" ht="25.5" x14ac:dyDescent="0.2">
      <c r="A39" s="244" t="s">
        <v>495</v>
      </c>
      <c r="B39" s="28">
        <v>91652000544</v>
      </c>
      <c r="C39" s="28">
        <v>3113</v>
      </c>
      <c r="D39" s="142">
        <v>19096</v>
      </c>
      <c r="E39" s="142">
        <v>106</v>
      </c>
      <c r="F39" s="142">
        <v>6911</v>
      </c>
      <c r="G39" s="142">
        <v>546</v>
      </c>
      <c r="H39" s="143">
        <f t="shared" si="5"/>
        <v>26659</v>
      </c>
      <c r="I39" s="168">
        <v>56.57</v>
      </c>
    </row>
    <row r="40" spans="1:9" ht="16.5" customHeight="1" x14ac:dyDescent="0.2">
      <c r="A40" s="245" t="s">
        <v>72</v>
      </c>
      <c r="B40" s="28">
        <v>91652000543</v>
      </c>
      <c r="C40" s="28">
        <v>3113</v>
      </c>
      <c r="D40" s="142">
        <v>21982</v>
      </c>
      <c r="E40" s="142">
        <v>100</v>
      </c>
      <c r="F40" s="142">
        <v>7948</v>
      </c>
      <c r="G40" s="142">
        <v>648</v>
      </c>
      <c r="H40" s="143">
        <f t="shared" si="5"/>
        <v>30678</v>
      </c>
      <c r="I40" s="168">
        <v>64.7</v>
      </c>
    </row>
    <row r="41" spans="1:9" ht="16.5" customHeight="1" x14ac:dyDescent="0.2">
      <c r="A41" s="238" t="s">
        <v>411</v>
      </c>
      <c r="B41" s="28">
        <v>91652000535</v>
      </c>
      <c r="C41" s="28">
        <v>3113</v>
      </c>
      <c r="D41" s="142">
        <v>20027</v>
      </c>
      <c r="E41" s="142">
        <v>55</v>
      </c>
      <c r="F41" s="142">
        <v>7229</v>
      </c>
      <c r="G41" s="142">
        <v>570</v>
      </c>
      <c r="H41" s="143">
        <f t="shared" si="5"/>
        <v>27881</v>
      </c>
      <c r="I41" s="168">
        <v>57.1</v>
      </c>
    </row>
    <row r="42" spans="1:9" ht="16.5" customHeight="1" x14ac:dyDescent="0.2">
      <c r="A42" s="238" t="s">
        <v>73</v>
      </c>
      <c r="B42" s="28">
        <v>91652000534</v>
      </c>
      <c r="C42" s="28">
        <v>3113</v>
      </c>
      <c r="D42" s="142">
        <v>15677</v>
      </c>
      <c r="E42" s="142">
        <v>119</v>
      </c>
      <c r="F42" s="142">
        <v>5684</v>
      </c>
      <c r="G42" s="142">
        <v>440</v>
      </c>
      <c r="H42" s="143">
        <f t="shared" si="5"/>
        <v>21920</v>
      </c>
      <c r="I42" s="168">
        <v>48.94</v>
      </c>
    </row>
    <row r="43" spans="1:9" ht="16.5" customHeight="1" x14ac:dyDescent="0.2">
      <c r="A43" s="238" t="s">
        <v>74</v>
      </c>
      <c r="B43" s="28">
        <v>91652000551</v>
      </c>
      <c r="C43" s="28">
        <v>3113</v>
      </c>
      <c r="D43" s="142">
        <v>24452</v>
      </c>
      <c r="E43" s="142">
        <v>92</v>
      </c>
      <c r="F43" s="142">
        <v>8834</v>
      </c>
      <c r="G43" s="142">
        <v>720</v>
      </c>
      <c r="H43" s="143">
        <f t="shared" si="5"/>
        <v>34098</v>
      </c>
      <c r="I43" s="168">
        <v>68.87</v>
      </c>
    </row>
    <row r="44" spans="1:9" ht="25.5" x14ac:dyDescent="0.2">
      <c r="A44" s="238" t="s">
        <v>585</v>
      </c>
      <c r="B44" s="28">
        <v>91652001547</v>
      </c>
      <c r="C44" s="28">
        <v>3113</v>
      </c>
      <c r="D44" s="142">
        <v>15624</v>
      </c>
      <c r="E44" s="142">
        <v>86</v>
      </c>
      <c r="F44" s="142">
        <v>5654</v>
      </c>
      <c r="G44" s="142">
        <v>446</v>
      </c>
      <c r="H44" s="143">
        <f>D44+E44+F44+G44</f>
        <v>21810</v>
      </c>
      <c r="I44" s="168">
        <v>46.28</v>
      </c>
    </row>
    <row r="45" spans="1:9" ht="16.5" customHeight="1" x14ac:dyDescent="0.2">
      <c r="A45" s="238" t="s">
        <v>75</v>
      </c>
      <c r="B45" s="28">
        <v>91652000549</v>
      </c>
      <c r="C45" s="28">
        <v>3113</v>
      </c>
      <c r="D45" s="142">
        <v>28898</v>
      </c>
      <c r="E45" s="142">
        <v>70</v>
      </c>
      <c r="F45" s="142">
        <v>10427</v>
      </c>
      <c r="G45" s="142">
        <v>791</v>
      </c>
      <c r="H45" s="143">
        <f t="shared" si="5"/>
        <v>40186</v>
      </c>
      <c r="I45" s="168">
        <v>83.4</v>
      </c>
    </row>
    <row r="46" spans="1:9" ht="25.5" x14ac:dyDescent="0.2">
      <c r="A46" s="238" t="s">
        <v>76</v>
      </c>
      <c r="B46" s="28">
        <v>91652000537</v>
      </c>
      <c r="C46" s="28">
        <v>3113</v>
      </c>
      <c r="D46" s="142">
        <v>27711</v>
      </c>
      <c r="E46" s="142">
        <v>200</v>
      </c>
      <c r="F46" s="142">
        <v>10044</v>
      </c>
      <c r="G46" s="142">
        <v>649</v>
      </c>
      <c r="H46" s="143">
        <f t="shared" si="5"/>
        <v>38604</v>
      </c>
      <c r="I46" s="168">
        <v>82.54</v>
      </c>
    </row>
    <row r="47" spans="1:9" ht="16.5" customHeight="1" x14ac:dyDescent="0.2">
      <c r="A47" s="238" t="s">
        <v>77</v>
      </c>
      <c r="B47" s="28">
        <v>91652000554</v>
      </c>
      <c r="C47" s="28">
        <v>3113</v>
      </c>
      <c r="D47" s="142">
        <v>10410</v>
      </c>
      <c r="E47" s="142">
        <v>65</v>
      </c>
      <c r="F47" s="142">
        <v>3770</v>
      </c>
      <c r="G47" s="142">
        <v>246</v>
      </c>
      <c r="H47" s="143">
        <f t="shared" si="5"/>
        <v>14491</v>
      </c>
      <c r="I47" s="168">
        <v>31.9</v>
      </c>
    </row>
    <row r="48" spans="1:9" ht="16.5" customHeight="1" x14ac:dyDescent="0.2">
      <c r="A48" s="238" t="s">
        <v>78</v>
      </c>
      <c r="B48" s="28">
        <v>91652000547</v>
      </c>
      <c r="C48" s="28">
        <v>3113</v>
      </c>
      <c r="D48" s="142">
        <v>19349</v>
      </c>
      <c r="E48" s="142">
        <v>120</v>
      </c>
      <c r="F48" s="142">
        <v>7007</v>
      </c>
      <c r="G48" s="142">
        <v>447</v>
      </c>
      <c r="H48" s="143">
        <f t="shared" si="5"/>
        <v>26923</v>
      </c>
      <c r="I48" s="168">
        <v>53</v>
      </c>
    </row>
    <row r="49" spans="1:9" ht="16.5" customHeight="1" x14ac:dyDescent="0.2">
      <c r="A49" s="238" t="s">
        <v>79</v>
      </c>
      <c r="B49" s="28">
        <v>91652000553</v>
      </c>
      <c r="C49" s="28">
        <v>3113</v>
      </c>
      <c r="D49" s="142">
        <v>15370</v>
      </c>
      <c r="E49" s="142">
        <v>30</v>
      </c>
      <c r="F49" s="142">
        <v>5543</v>
      </c>
      <c r="G49" s="142">
        <v>416</v>
      </c>
      <c r="H49" s="143">
        <f t="shared" si="5"/>
        <v>21359</v>
      </c>
      <c r="I49" s="168">
        <v>39.9</v>
      </c>
    </row>
    <row r="50" spans="1:9" ht="16.5" customHeight="1" x14ac:dyDescent="0.2">
      <c r="A50" s="238" t="s">
        <v>80</v>
      </c>
      <c r="B50" s="28">
        <v>91652000538</v>
      </c>
      <c r="C50" s="28">
        <v>3113</v>
      </c>
      <c r="D50" s="142">
        <v>18862</v>
      </c>
      <c r="E50" s="142">
        <v>60</v>
      </c>
      <c r="F50" s="142">
        <v>6811</v>
      </c>
      <c r="G50" s="142">
        <v>425</v>
      </c>
      <c r="H50" s="143">
        <f t="shared" si="5"/>
        <v>26158</v>
      </c>
      <c r="I50" s="168">
        <v>56.61</v>
      </c>
    </row>
    <row r="51" spans="1:9" ht="25.5" x14ac:dyDescent="0.2">
      <c r="A51" s="238" t="s">
        <v>81</v>
      </c>
      <c r="B51" s="28">
        <v>91652000542</v>
      </c>
      <c r="C51" s="28">
        <v>3113</v>
      </c>
      <c r="D51" s="142">
        <v>13253</v>
      </c>
      <c r="E51" s="142">
        <v>40</v>
      </c>
      <c r="F51" s="142">
        <v>4785</v>
      </c>
      <c r="G51" s="142">
        <v>359</v>
      </c>
      <c r="H51" s="143">
        <f t="shared" si="5"/>
        <v>18437</v>
      </c>
      <c r="I51" s="168">
        <v>39.349999999999994</v>
      </c>
    </row>
    <row r="52" spans="1:9" ht="16.5" customHeight="1" x14ac:dyDescent="0.2">
      <c r="A52" s="238" t="s">
        <v>82</v>
      </c>
      <c r="B52" s="28">
        <v>91652000552</v>
      </c>
      <c r="C52" s="28">
        <v>3113</v>
      </c>
      <c r="D52" s="142">
        <v>14141</v>
      </c>
      <c r="E52" s="142">
        <v>160</v>
      </c>
      <c r="F52" s="142">
        <v>5145</v>
      </c>
      <c r="G52" s="142">
        <v>341</v>
      </c>
      <c r="H52" s="143">
        <f t="shared" si="5"/>
        <v>19787</v>
      </c>
      <c r="I52" s="168">
        <v>42.42</v>
      </c>
    </row>
    <row r="53" spans="1:9" ht="16.5" customHeight="1" x14ac:dyDescent="0.2">
      <c r="A53" s="238" t="s">
        <v>462</v>
      </c>
      <c r="B53" s="28">
        <v>91652000545</v>
      </c>
      <c r="C53" s="28">
        <v>3113</v>
      </c>
      <c r="D53" s="142">
        <v>28188</v>
      </c>
      <c r="E53" s="142">
        <v>153</v>
      </c>
      <c r="F53" s="142">
        <v>10200</v>
      </c>
      <c r="G53" s="142">
        <v>656</v>
      </c>
      <c r="H53" s="143">
        <f t="shared" si="5"/>
        <v>39197</v>
      </c>
      <c r="I53" s="168">
        <v>80.06</v>
      </c>
    </row>
    <row r="54" spans="1:9" ht="16.5" customHeight="1" x14ac:dyDescent="0.2">
      <c r="A54" s="238" t="s">
        <v>83</v>
      </c>
      <c r="B54" s="28">
        <v>91652000546</v>
      </c>
      <c r="C54" s="28">
        <v>3113</v>
      </c>
      <c r="D54" s="142">
        <v>11668</v>
      </c>
      <c r="E54" s="142">
        <v>100</v>
      </c>
      <c r="F54" s="142">
        <v>4217</v>
      </c>
      <c r="G54" s="142">
        <v>277</v>
      </c>
      <c r="H54" s="143">
        <f t="shared" si="5"/>
        <v>16262</v>
      </c>
      <c r="I54" s="168">
        <v>35.15</v>
      </c>
    </row>
    <row r="55" spans="1:9" ht="16.5" customHeight="1" x14ac:dyDescent="0.2">
      <c r="A55" s="238" t="s">
        <v>84</v>
      </c>
      <c r="B55" s="28">
        <v>91652000550</v>
      </c>
      <c r="C55" s="28">
        <v>3113</v>
      </c>
      <c r="D55" s="142">
        <v>16846</v>
      </c>
      <c r="E55" s="142">
        <v>0</v>
      </c>
      <c r="F55" s="142">
        <v>6064</v>
      </c>
      <c r="G55" s="142">
        <v>401</v>
      </c>
      <c r="H55" s="143">
        <f t="shared" si="5"/>
        <v>23311</v>
      </c>
      <c r="I55" s="168">
        <v>51.120000000000005</v>
      </c>
    </row>
    <row r="56" spans="1:9" ht="16.5" customHeight="1" x14ac:dyDescent="0.2">
      <c r="A56" s="238" t="s">
        <v>263</v>
      </c>
      <c r="B56" s="28">
        <v>91652000548</v>
      </c>
      <c r="C56" s="28">
        <v>3113</v>
      </c>
      <c r="D56" s="142">
        <v>21404</v>
      </c>
      <c r="E56" s="142">
        <v>100</v>
      </c>
      <c r="F56" s="142">
        <v>7739</v>
      </c>
      <c r="G56" s="142">
        <v>454</v>
      </c>
      <c r="H56" s="143">
        <f t="shared" si="5"/>
        <v>29697</v>
      </c>
      <c r="I56" s="168">
        <v>69</v>
      </c>
    </row>
    <row r="57" spans="1:9" ht="16.5" customHeight="1" x14ac:dyDescent="0.2">
      <c r="A57" s="238" t="s">
        <v>85</v>
      </c>
      <c r="B57" s="28">
        <v>91652000541</v>
      </c>
      <c r="C57" s="28">
        <v>3113</v>
      </c>
      <c r="D57" s="142">
        <v>13080</v>
      </c>
      <c r="E57" s="142">
        <v>130</v>
      </c>
      <c r="F57" s="142">
        <v>4191</v>
      </c>
      <c r="G57" s="142">
        <v>345</v>
      </c>
      <c r="H57" s="143">
        <f t="shared" si="5"/>
        <v>17746</v>
      </c>
      <c r="I57" s="168">
        <v>37.870000000000005</v>
      </c>
    </row>
    <row r="58" spans="1:9" ht="16.5" customHeight="1" x14ac:dyDescent="0.2">
      <c r="A58" s="238" t="s">
        <v>86</v>
      </c>
      <c r="B58" s="28">
        <v>91652000539</v>
      </c>
      <c r="C58" s="28">
        <v>3113</v>
      </c>
      <c r="D58" s="142">
        <v>21116</v>
      </c>
      <c r="E58" s="142">
        <v>162</v>
      </c>
      <c r="F58" s="142">
        <v>7657</v>
      </c>
      <c r="G58" s="142">
        <v>485</v>
      </c>
      <c r="H58" s="143">
        <f t="shared" si="5"/>
        <v>29420</v>
      </c>
      <c r="I58" s="168">
        <v>57.58</v>
      </c>
    </row>
    <row r="59" spans="1:9" ht="19.5" customHeight="1" x14ac:dyDescent="0.2">
      <c r="A59" s="240" t="s">
        <v>54</v>
      </c>
      <c r="B59" s="22"/>
      <c r="C59" s="22"/>
      <c r="D59" s="152"/>
      <c r="E59" s="152"/>
      <c r="F59" s="152"/>
      <c r="G59" s="152"/>
      <c r="H59" s="153"/>
      <c r="I59" s="172"/>
    </row>
    <row r="60" spans="1:9" ht="16.5" customHeight="1" thickBot="1" x14ac:dyDescent="0.25">
      <c r="A60" s="241" t="s">
        <v>412</v>
      </c>
      <c r="B60" s="29">
        <v>91652000679</v>
      </c>
      <c r="C60" s="29">
        <v>3113</v>
      </c>
      <c r="D60" s="142">
        <v>25606</v>
      </c>
      <c r="E60" s="142">
        <v>300</v>
      </c>
      <c r="F60" s="142">
        <v>9320</v>
      </c>
      <c r="G60" s="142">
        <v>704</v>
      </c>
      <c r="H60" s="145">
        <f>D60+E60+F60+G60</f>
        <v>35930</v>
      </c>
      <c r="I60" s="168">
        <v>79.839999999999989</v>
      </c>
    </row>
    <row r="61" spans="1:9" ht="19.5" customHeight="1" thickBot="1" x14ac:dyDescent="0.25">
      <c r="A61" s="242" t="s">
        <v>87</v>
      </c>
      <c r="B61" s="30"/>
      <c r="C61" s="31"/>
      <c r="D61" s="146">
        <f t="shared" ref="D61:I61" si="6">SUM(D38:D60)</f>
        <v>420863</v>
      </c>
      <c r="E61" s="146">
        <f t="shared" si="6"/>
        <v>2253</v>
      </c>
      <c r="F61" s="146">
        <f t="shared" si="6"/>
        <v>151699</v>
      </c>
      <c r="G61" s="146">
        <f t="shared" si="6"/>
        <v>10895</v>
      </c>
      <c r="H61" s="146">
        <f t="shared" si="6"/>
        <v>585710</v>
      </c>
      <c r="I61" s="170">
        <f t="shared" si="6"/>
        <v>1232.2999999999995</v>
      </c>
    </row>
    <row r="62" spans="1:9" ht="19.5" customHeight="1" x14ac:dyDescent="0.2">
      <c r="A62" s="243" t="s">
        <v>205</v>
      </c>
      <c r="B62" s="17"/>
      <c r="C62" s="17"/>
      <c r="D62" s="147"/>
      <c r="E62" s="147"/>
      <c r="F62" s="147"/>
      <c r="G62" s="147"/>
      <c r="H62" s="148"/>
      <c r="I62" s="171"/>
    </row>
    <row r="63" spans="1:9" ht="16.5" customHeight="1" x14ac:dyDescent="0.2">
      <c r="A63" s="238" t="s">
        <v>88</v>
      </c>
      <c r="B63" s="28">
        <v>91652000556</v>
      </c>
      <c r="C63" s="28">
        <v>3113</v>
      </c>
      <c r="D63" s="142">
        <v>10316</v>
      </c>
      <c r="E63" s="142">
        <v>40</v>
      </c>
      <c r="F63" s="142">
        <v>3728</v>
      </c>
      <c r="G63" s="142">
        <v>227</v>
      </c>
      <c r="H63" s="143">
        <f t="shared" ref="H63:H74" si="7">D63+E63+F63+G63</f>
        <v>14311</v>
      </c>
      <c r="I63" s="168">
        <v>28.95</v>
      </c>
    </row>
    <row r="64" spans="1:9" ht="25.5" x14ac:dyDescent="0.2">
      <c r="A64" s="238" t="s">
        <v>89</v>
      </c>
      <c r="B64" s="28">
        <v>91652000566</v>
      </c>
      <c r="C64" s="28">
        <v>3113</v>
      </c>
      <c r="D64" s="142">
        <v>20829</v>
      </c>
      <c r="E64" s="142">
        <v>160</v>
      </c>
      <c r="F64" s="142">
        <v>7553</v>
      </c>
      <c r="G64" s="142">
        <v>613</v>
      </c>
      <c r="H64" s="143">
        <f t="shared" si="7"/>
        <v>29155</v>
      </c>
      <c r="I64" s="168">
        <v>58.64</v>
      </c>
    </row>
    <row r="65" spans="1:9" ht="16.5" customHeight="1" x14ac:dyDescent="0.2">
      <c r="A65" s="238" t="s">
        <v>90</v>
      </c>
      <c r="B65" s="28">
        <v>91652000555</v>
      </c>
      <c r="C65" s="28">
        <v>3113</v>
      </c>
      <c r="D65" s="142">
        <v>12469</v>
      </c>
      <c r="E65" s="142">
        <v>150</v>
      </c>
      <c r="F65" s="142">
        <v>4540</v>
      </c>
      <c r="G65" s="142">
        <v>201</v>
      </c>
      <c r="H65" s="143">
        <f t="shared" si="7"/>
        <v>17360</v>
      </c>
      <c r="I65" s="168">
        <v>38.25</v>
      </c>
    </row>
    <row r="66" spans="1:9" ht="25.5" x14ac:dyDescent="0.2">
      <c r="A66" s="238" t="s">
        <v>91</v>
      </c>
      <c r="B66" s="28">
        <v>91652000557</v>
      </c>
      <c r="C66" s="28">
        <v>3113</v>
      </c>
      <c r="D66" s="142">
        <v>29360</v>
      </c>
      <c r="E66" s="142">
        <v>300</v>
      </c>
      <c r="F66" s="142">
        <v>10671</v>
      </c>
      <c r="G66" s="142">
        <v>718</v>
      </c>
      <c r="H66" s="143">
        <f t="shared" si="7"/>
        <v>41049</v>
      </c>
      <c r="I66" s="168">
        <v>88.76</v>
      </c>
    </row>
    <row r="67" spans="1:9" ht="16.5" customHeight="1" x14ac:dyDescent="0.2">
      <c r="A67" s="238" t="s">
        <v>463</v>
      </c>
      <c r="B67" s="28">
        <v>91652000567</v>
      </c>
      <c r="C67" s="28">
        <v>3113</v>
      </c>
      <c r="D67" s="142">
        <v>20096</v>
      </c>
      <c r="E67" s="142">
        <v>56</v>
      </c>
      <c r="F67" s="142">
        <v>7254</v>
      </c>
      <c r="G67" s="142">
        <v>392</v>
      </c>
      <c r="H67" s="143">
        <f t="shared" si="7"/>
        <v>27798</v>
      </c>
      <c r="I67" s="168">
        <v>58.5</v>
      </c>
    </row>
    <row r="68" spans="1:9" ht="16.5" customHeight="1" x14ac:dyDescent="0.2">
      <c r="A68" s="238" t="s">
        <v>92</v>
      </c>
      <c r="B68" s="28">
        <v>91652000563</v>
      </c>
      <c r="C68" s="28">
        <v>3113</v>
      </c>
      <c r="D68" s="142">
        <v>20389</v>
      </c>
      <c r="E68" s="142">
        <v>50</v>
      </c>
      <c r="F68" s="142">
        <v>7357</v>
      </c>
      <c r="G68" s="142">
        <v>530</v>
      </c>
      <c r="H68" s="143">
        <f t="shared" si="7"/>
        <v>28326</v>
      </c>
      <c r="I68" s="168">
        <v>55.95</v>
      </c>
    </row>
    <row r="69" spans="1:9" ht="16.5" customHeight="1" x14ac:dyDescent="0.2">
      <c r="A69" s="238" t="s">
        <v>93</v>
      </c>
      <c r="B69" s="28">
        <v>91652000564</v>
      </c>
      <c r="C69" s="28">
        <v>3117</v>
      </c>
      <c r="D69" s="142">
        <v>9029</v>
      </c>
      <c r="E69" s="142">
        <v>30</v>
      </c>
      <c r="F69" s="142">
        <v>3261</v>
      </c>
      <c r="G69" s="142">
        <v>276</v>
      </c>
      <c r="H69" s="143">
        <f t="shared" si="7"/>
        <v>12596</v>
      </c>
      <c r="I69" s="168">
        <v>24.59</v>
      </c>
    </row>
    <row r="70" spans="1:9" ht="16.5" customHeight="1" x14ac:dyDescent="0.2">
      <c r="A70" s="238" t="s">
        <v>94</v>
      </c>
      <c r="B70" s="28">
        <v>91652000558</v>
      </c>
      <c r="C70" s="28">
        <v>3113</v>
      </c>
      <c r="D70" s="142">
        <v>15001</v>
      </c>
      <c r="E70" s="142">
        <v>60</v>
      </c>
      <c r="F70" s="142">
        <v>5421</v>
      </c>
      <c r="G70" s="142">
        <v>300</v>
      </c>
      <c r="H70" s="143">
        <f t="shared" si="7"/>
        <v>20782</v>
      </c>
      <c r="I70" s="168">
        <v>47.16</v>
      </c>
    </row>
    <row r="71" spans="1:9" ht="16.5" customHeight="1" x14ac:dyDescent="0.2">
      <c r="A71" s="238" t="s">
        <v>95</v>
      </c>
      <c r="B71" s="28">
        <v>91652000565</v>
      </c>
      <c r="C71" s="28">
        <v>3113</v>
      </c>
      <c r="D71" s="142">
        <v>18883</v>
      </c>
      <c r="E71" s="142">
        <v>60</v>
      </c>
      <c r="F71" s="142">
        <v>6818</v>
      </c>
      <c r="G71" s="142">
        <v>416</v>
      </c>
      <c r="H71" s="143">
        <f t="shared" si="7"/>
        <v>26177</v>
      </c>
      <c r="I71" s="168">
        <v>59.68</v>
      </c>
    </row>
    <row r="72" spans="1:9" ht="25.5" x14ac:dyDescent="0.2">
      <c r="A72" s="238" t="s">
        <v>96</v>
      </c>
      <c r="B72" s="28">
        <v>91652000569</v>
      </c>
      <c r="C72" s="28">
        <v>3113</v>
      </c>
      <c r="D72" s="142">
        <v>16838</v>
      </c>
      <c r="E72" s="142">
        <v>56</v>
      </c>
      <c r="F72" s="142">
        <v>6081</v>
      </c>
      <c r="G72" s="142">
        <v>358</v>
      </c>
      <c r="H72" s="143">
        <f t="shared" si="7"/>
        <v>23333</v>
      </c>
      <c r="I72" s="168">
        <v>48.67</v>
      </c>
    </row>
    <row r="73" spans="1:9" ht="25.5" x14ac:dyDescent="0.2">
      <c r="A73" s="238" t="s">
        <v>464</v>
      </c>
      <c r="B73" s="28">
        <v>91652000570</v>
      </c>
      <c r="C73" s="28">
        <v>3113</v>
      </c>
      <c r="D73" s="142">
        <v>42487</v>
      </c>
      <c r="E73" s="142">
        <v>53</v>
      </c>
      <c r="F73" s="142">
        <v>15313</v>
      </c>
      <c r="G73" s="142">
        <v>1027</v>
      </c>
      <c r="H73" s="143">
        <f t="shared" si="7"/>
        <v>58880</v>
      </c>
      <c r="I73" s="168">
        <v>130.19999999999999</v>
      </c>
    </row>
    <row r="74" spans="1:9" ht="16.5" customHeight="1" x14ac:dyDescent="0.2">
      <c r="A74" s="238" t="s">
        <v>563</v>
      </c>
      <c r="B74" s="28">
        <v>91652000559</v>
      </c>
      <c r="C74" s="28">
        <v>3113</v>
      </c>
      <c r="D74" s="142">
        <v>23032</v>
      </c>
      <c r="E74" s="142">
        <v>400</v>
      </c>
      <c r="F74" s="142">
        <v>8428</v>
      </c>
      <c r="G74" s="142">
        <v>618</v>
      </c>
      <c r="H74" s="143">
        <f t="shared" si="7"/>
        <v>32478</v>
      </c>
      <c r="I74" s="168">
        <v>68.349999999999994</v>
      </c>
    </row>
    <row r="75" spans="1:9" ht="19.5" customHeight="1" x14ac:dyDescent="0.2">
      <c r="A75" s="240" t="s">
        <v>338</v>
      </c>
      <c r="B75" s="22"/>
      <c r="C75" s="22"/>
      <c r="D75" s="152"/>
      <c r="E75" s="152"/>
      <c r="F75" s="152"/>
      <c r="G75" s="152"/>
      <c r="H75" s="153"/>
      <c r="I75" s="172"/>
    </row>
    <row r="76" spans="1:9" ht="16.5" customHeight="1" thickBot="1" x14ac:dyDescent="0.25">
      <c r="A76" s="241" t="s">
        <v>97</v>
      </c>
      <c r="B76" s="29">
        <v>91652000687</v>
      </c>
      <c r="C76" s="29">
        <v>3113</v>
      </c>
      <c r="D76" s="142">
        <v>17572</v>
      </c>
      <c r="E76" s="142">
        <v>200</v>
      </c>
      <c r="F76" s="142">
        <v>6394</v>
      </c>
      <c r="G76" s="142">
        <v>354</v>
      </c>
      <c r="H76" s="143">
        <f>D76+E76+F76+G76</f>
        <v>24520</v>
      </c>
      <c r="I76" s="168">
        <v>54.51</v>
      </c>
    </row>
    <row r="77" spans="1:9" ht="19.5" customHeight="1" thickBot="1" x14ac:dyDescent="0.25">
      <c r="A77" s="242" t="s">
        <v>98</v>
      </c>
      <c r="B77" s="30"/>
      <c r="C77" s="31"/>
      <c r="D77" s="146">
        <f t="shared" ref="D77:I77" si="8">SUM(D63:D76)</f>
        <v>256301</v>
      </c>
      <c r="E77" s="146">
        <f t="shared" si="8"/>
        <v>1615</v>
      </c>
      <c r="F77" s="146">
        <f t="shared" si="8"/>
        <v>92819</v>
      </c>
      <c r="G77" s="146">
        <f t="shared" si="8"/>
        <v>6030</v>
      </c>
      <c r="H77" s="146">
        <f t="shared" si="8"/>
        <v>356765</v>
      </c>
      <c r="I77" s="170">
        <f t="shared" si="8"/>
        <v>762.20999999999992</v>
      </c>
    </row>
    <row r="78" spans="1:9" ht="19.5" customHeight="1" x14ac:dyDescent="0.2">
      <c r="A78" s="243" t="s">
        <v>207</v>
      </c>
      <c r="B78" s="17"/>
      <c r="C78" s="17"/>
      <c r="D78" s="147"/>
      <c r="E78" s="147"/>
      <c r="F78" s="147"/>
      <c r="G78" s="147"/>
      <c r="H78" s="148"/>
      <c r="I78" s="171"/>
    </row>
    <row r="79" spans="1:9" ht="16.5" customHeight="1" x14ac:dyDescent="0.2">
      <c r="A79" s="238" t="s">
        <v>99</v>
      </c>
      <c r="B79" s="28">
        <v>91652000579</v>
      </c>
      <c r="C79" s="28">
        <v>3113</v>
      </c>
      <c r="D79" s="142">
        <v>33077</v>
      </c>
      <c r="E79" s="142">
        <v>45</v>
      </c>
      <c r="F79" s="142">
        <v>11923</v>
      </c>
      <c r="G79" s="142">
        <v>815</v>
      </c>
      <c r="H79" s="143">
        <f t="shared" ref="H79:H93" si="9">D79+E79+F79+G79</f>
        <v>45860</v>
      </c>
      <c r="I79" s="168">
        <v>94.14</v>
      </c>
    </row>
    <row r="80" spans="1:9" ht="16.5" customHeight="1" x14ac:dyDescent="0.2">
      <c r="A80" s="238" t="s">
        <v>100</v>
      </c>
      <c r="B80" s="28">
        <v>91652000585</v>
      </c>
      <c r="C80" s="28">
        <v>3113</v>
      </c>
      <c r="D80" s="142">
        <v>21067</v>
      </c>
      <c r="E80" s="142">
        <v>150</v>
      </c>
      <c r="F80" s="142">
        <v>7635</v>
      </c>
      <c r="G80" s="142">
        <v>572</v>
      </c>
      <c r="H80" s="143">
        <f t="shared" si="9"/>
        <v>29424</v>
      </c>
      <c r="I80" s="168">
        <v>66.73</v>
      </c>
    </row>
    <row r="81" spans="1:9" s="16" customFormat="1" ht="16.5" customHeight="1" x14ac:dyDescent="0.2">
      <c r="A81" s="238" t="s">
        <v>413</v>
      </c>
      <c r="B81" s="32">
        <v>91652000571</v>
      </c>
      <c r="C81" s="32">
        <v>3113</v>
      </c>
      <c r="D81" s="118">
        <v>26478</v>
      </c>
      <c r="E81" s="118">
        <v>0</v>
      </c>
      <c r="F81" s="118">
        <v>9532</v>
      </c>
      <c r="G81" s="118">
        <v>733</v>
      </c>
      <c r="H81" s="151">
        <f t="shared" si="9"/>
        <v>36743</v>
      </c>
      <c r="I81" s="121">
        <v>80.41</v>
      </c>
    </row>
    <row r="82" spans="1:9" ht="25.5" x14ac:dyDescent="0.2">
      <c r="A82" s="238" t="s">
        <v>101</v>
      </c>
      <c r="B82" s="28">
        <v>91652000584</v>
      </c>
      <c r="C82" s="28">
        <v>3113</v>
      </c>
      <c r="D82" s="142">
        <v>25056</v>
      </c>
      <c r="E82" s="142">
        <v>100</v>
      </c>
      <c r="F82" s="142">
        <v>9054</v>
      </c>
      <c r="G82" s="142">
        <v>472</v>
      </c>
      <c r="H82" s="143">
        <f t="shared" si="9"/>
        <v>34682</v>
      </c>
      <c r="I82" s="168">
        <v>81.63000000000001</v>
      </c>
    </row>
    <row r="83" spans="1:9" ht="16.5" customHeight="1" x14ac:dyDescent="0.2">
      <c r="A83" s="238" t="s">
        <v>501</v>
      </c>
      <c r="B83" s="28">
        <v>91652000574</v>
      </c>
      <c r="C83" s="28">
        <v>3113</v>
      </c>
      <c r="D83" s="142">
        <v>28123</v>
      </c>
      <c r="E83" s="142">
        <v>240</v>
      </c>
      <c r="F83" s="142">
        <v>10206</v>
      </c>
      <c r="G83" s="142">
        <v>637</v>
      </c>
      <c r="H83" s="143">
        <f t="shared" si="9"/>
        <v>39206</v>
      </c>
      <c r="I83" s="168">
        <v>82.03</v>
      </c>
    </row>
    <row r="84" spans="1:9" ht="16.5" customHeight="1" x14ac:dyDescent="0.2">
      <c r="A84" s="238" t="s">
        <v>577</v>
      </c>
      <c r="B84" s="28">
        <v>91652000587</v>
      </c>
      <c r="C84" s="28">
        <v>3113</v>
      </c>
      <c r="D84" s="142">
        <v>19863</v>
      </c>
      <c r="E84" s="142">
        <v>250</v>
      </c>
      <c r="F84" s="142">
        <v>7236</v>
      </c>
      <c r="G84" s="142">
        <v>501</v>
      </c>
      <c r="H84" s="143">
        <f t="shared" si="9"/>
        <v>27850</v>
      </c>
      <c r="I84" s="168">
        <v>59.430000000000007</v>
      </c>
    </row>
    <row r="85" spans="1:9" ht="16.5" customHeight="1" x14ac:dyDescent="0.2">
      <c r="A85" s="238" t="s">
        <v>102</v>
      </c>
      <c r="B85" s="28">
        <v>91652000581</v>
      </c>
      <c r="C85" s="28">
        <v>3113</v>
      </c>
      <c r="D85" s="142">
        <v>21489</v>
      </c>
      <c r="E85" s="142">
        <v>130</v>
      </c>
      <c r="F85" s="142">
        <v>7780</v>
      </c>
      <c r="G85" s="142">
        <v>578</v>
      </c>
      <c r="H85" s="143">
        <f t="shared" si="9"/>
        <v>29977</v>
      </c>
      <c r="I85" s="168">
        <v>61.23</v>
      </c>
    </row>
    <row r="86" spans="1:9" ht="16.5" customHeight="1" x14ac:dyDescent="0.2">
      <c r="A86" s="238" t="s">
        <v>103</v>
      </c>
      <c r="B86" s="28">
        <v>91652000588</v>
      </c>
      <c r="C86" s="28">
        <v>3113</v>
      </c>
      <c r="D86" s="142">
        <v>22184</v>
      </c>
      <c r="E86" s="142">
        <v>76</v>
      </c>
      <c r="F86" s="142">
        <v>8012</v>
      </c>
      <c r="G86" s="142">
        <v>569</v>
      </c>
      <c r="H86" s="143">
        <f t="shared" si="9"/>
        <v>30841</v>
      </c>
      <c r="I86" s="168">
        <v>65.300000000000011</v>
      </c>
    </row>
    <row r="87" spans="1:9" ht="25.5" x14ac:dyDescent="0.2">
      <c r="A87" s="238" t="s">
        <v>564</v>
      </c>
      <c r="B87" s="28">
        <v>91652000572</v>
      </c>
      <c r="C87" s="28">
        <v>3113</v>
      </c>
      <c r="D87" s="142">
        <v>33533</v>
      </c>
      <c r="E87" s="142">
        <v>320</v>
      </c>
      <c r="F87" s="142">
        <v>12181</v>
      </c>
      <c r="G87" s="142">
        <v>872</v>
      </c>
      <c r="H87" s="143">
        <f t="shared" si="9"/>
        <v>46906</v>
      </c>
      <c r="I87" s="168">
        <v>107.14999999999999</v>
      </c>
    </row>
    <row r="88" spans="1:9" ht="16.5" customHeight="1" x14ac:dyDescent="0.2">
      <c r="A88" s="238" t="s">
        <v>104</v>
      </c>
      <c r="B88" s="28">
        <v>91652000582</v>
      </c>
      <c r="C88" s="28">
        <v>3113</v>
      </c>
      <c r="D88" s="142">
        <v>14165</v>
      </c>
      <c r="E88" s="142">
        <v>100</v>
      </c>
      <c r="F88" s="142">
        <v>5133</v>
      </c>
      <c r="G88" s="142">
        <v>346</v>
      </c>
      <c r="H88" s="143">
        <f t="shared" si="9"/>
        <v>19744</v>
      </c>
      <c r="I88" s="168">
        <v>39.51</v>
      </c>
    </row>
    <row r="89" spans="1:9" ht="16.5" customHeight="1" x14ac:dyDescent="0.2">
      <c r="A89" s="238" t="s">
        <v>105</v>
      </c>
      <c r="B89" s="28">
        <v>91652000577</v>
      </c>
      <c r="C89" s="28">
        <v>3113</v>
      </c>
      <c r="D89" s="142">
        <v>23259</v>
      </c>
      <c r="E89" s="142">
        <v>226</v>
      </c>
      <c r="F89" s="142">
        <v>8450</v>
      </c>
      <c r="G89" s="142">
        <v>660</v>
      </c>
      <c r="H89" s="143">
        <f t="shared" si="9"/>
        <v>32595</v>
      </c>
      <c r="I89" s="168">
        <v>73.87</v>
      </c>
    </row>
    <row r="90" spans="1:9" x14ac:dyDescent="0.2">
      <c r="A90" s="238" t="s">
        <v>106</v>
      </c>
      <c r="B90" s="28">
        <v>91652000578</v>
      </c>
      <c r="C90" s="28">
        <v>3113</v>
      </c>
      <c r="D90" s="142">
        <v>25759</v>
      </c>
      <c r="E90" s="142">
        <v>33</v>
      </c>
      <c r="F90" s="142">
        <v>9285</v>
      </c>
      <c r="G90" s="142">
        <v>629</v>
      </c>
      <c r="H90" s="143">
        <f t="shared" si="9"/>
        <v>35706</v>
      </c>
      <c r="I90" s="168">
        <v>76.89</v>
      </c>
    </row>
    <row r="91" spans="1:9" ht="16.5" customHeight="1" x14ac:dyDescent="0.2">
      <c r="A91" s="238" t="s">
        <v>330</v>
      </c>
      <c r="B91" s="28">
        <v>91652000573</v>
      </c>
      <c r="C91" s="28">
        <v>3113</v>
      </c>
      <c r="D91" s="142">
        <v>22856</v>
      </c>
      <c r="E91" s="142">
        <v>400</v>
      </c>
      <c r="F91" s="142">
        <v>8364</v>
      </c>
      <c r="G91" s="142">
        <v>638</v>
      </c>
      <c r="H91" s="143">
        <f t="shared" si="9"/>
        <v>32258</v>
      </c>
      <c r="I91" s="168">
        <v>59.4</v>
      </c>
    </row>
    <row r="92" spans="1:9" ht="25.5" x14ac:dyDescent="0.2">
      <c r="A92" s="238" t="s">
        <v>107</v>
      </c>
      <c r="B92" s="28">
        <v>91652000575</v>
      </c>
      <c r="C92" s="28">
        <v>3113</v>
      </c>
      <c r="D92" s="142">
        <v>17212</v>
      </c>
      <c r="E92" s="142">
        <v>50</v>
      </c>
      <c r="F92" s="142">
        <v>6213</v>
      </c>
      <c r="G92" s="142">
        <v>357</v>
      </c>
      <c r="H92" s="143">
        <f t="shared" si="9"/>
        <v>23832</v>
      </c>
      <c r="I92" s="168">
        <v>52.27</v>
      </c>
    </row>
    <row r="93" spans="1:9" ht="16.5" customHeight="1" x14ac:dyDescent="0.2">
      <c r="A93" s="238" t="s">
        <v>108</v>
      </c>
      <c r="B93" s="28">
        <v>91652000576</v>
      </c>
      <c r="C93" s="28">
        <v>3113</v>
      </c>
      <c r="D93" s="142">
        <v>23298</v>
      </c>
      <c r="E93" s="142">
        <v>170</v>
      </c>
      <c r="F93" s="142">
        <v>8445</v>
      </c>
      <c r="G93" s="142">
        <v>623</v>
      </c>
      <c r="H93" s="143">
        <f t="shared" si="9"/>
        <v>32536</v>
      </c>
      <c r="I93" s="168">
        <v>67.69</v>
      </c>
    </row>
    <row r="94" spans="1:9" ht="19.5" customHeight="1" x14ac:dyDescent="0.2">
      <c r="A94" s="240" t="s">
        <v>339</v>
      </c>
      <c r="B94" s="22"/>
      <c r="C94" s="22"/>
      <c r="D94" s="152"/>
      <c r="E94" s="152"/>
      <c r="F94" s="152"/>
      <c r="G94" s="152"/>
      <c r="H94" s="152"/>
      <c r="I94" s="172"/>
    </row>
    <row r="95" spans="1:9" ht="16.5" customHeight="1" x14ac:dyDescent="0.2">
      <c r="A95" s="238" t="s">
        <v>537</v>
      </c>
      <c r="B95" s="28">
        <v>91652000699</v>
      </c>
      <c r="C95" s="28">
        <v>3113</v>
      </c>
      <c r="D95" s="142">
        <v>12146</v>
      </c>
      <c r="E95" s="142">
        <v>50</v>
      </c>
      <c r="F95" s="142">
        <v>4389</v>
      </c>
      <c r="G95" s="142">
        <v>294</v>
      </c>
      <c r="H95" s="143">
        <f>D95+E95+F95+G95</f>
        <v>16879</v>
      </c>
      <c r="I95" s="168">
        <v>31.03</v>
      </c>
    </row>
    <row r="96" spans="1:9" ht="19.5" customHeight="1" x14ac:dyDescent="0.2">
      <c r="A96" s="240" t="s">
        <v>340</v>
      </c>
      <c r="B96" s="22"/>
      <c r="C96" s="22"/>
      <c r="D96" s="152"/>
      <c r="E96" s="152"/>
      <c r="F96" s="152"/>
      <c r="G96" s="152"/>
      <c r="H96" s="152"/>
      <c r="I96" s="172"/>
    </row>
    <row r="97" spans="1:9" ht="16.5" customHeight="1" x14ac:dyDescent="0.2">
      <c r="A97" s="246" t="s">
        <v>502</v>
      </c>
      <c r="B97" s="28">
        <v>91652000698</v>
      </c>
      <c r="C97" s="28">
        <v>3113</v>
      </c>
      <c r="D97" s="142">
        <v>19397</v>
      </c>
      <c r="E97" s="142">
        <v>140</v>
      </c>
      <c r="F97" s="142">
        <v>7031</v>
      </c>
      <c r="G97" s="142">
        <v>378</v>
      </c>
      <c r="H97" s="143">
        <f>D97+E97+F97+G97</f>
        <v>26946</v>
      </c>
      <c r="I97" s="168">
        <v>58.929999999999993</v>
      </c>
    </row>
    <row r="98" spans="1:9" ht="19.5" customHeight="1" x14ac:dyDescent="0.2">
      <c r="A98" s="240" t="s">
        <v>337</v>
      </c>
      <c r="B98" s="22"/>
      <c r="C98" s="22"/>
      <c r="D98" s="152"/>
      <c r="E98" s="152"/>
      <c r="F98" s="152"/>
      <c r="G98" s="152"/>
      <c r="H98" s="152"/>
      <c r="I98" s="172"/>
    </row>
    <row r="99" spans="1:9" ht="16.5" customHeight="1" thickBot="1" x14ac:dyDescent="0.25">
      <c r="A99" s="241" t="s">
        <v>109</v>
      </c>
      <c r="B99" s="29">
        <v>91652000697</v>
      </c>
      <c r="C99" s="29">
        <v>3113</v>
      </c>
      <c r="D99" s="144">
        <v>20820</v>
      </c>
      <c r="E99" s="144">
        <v>140</v>
      </c>
      <c r="F99" s="144">
        <v>7543</v>
      </c>
      <c r="G99" s="144">
        <v>530</v>
      </c>
      <c r="H99" s="145">
        <f>D99+E99+F99+G99</f>
        <v>29033</v>
      </c>
      <c r="I99" s="169">
        <v>56.300000000000004</v>
      </c>
    </row>
    <row r="100" spans="1:9" ht="19.5" customHeight="1" thickBot="1" x14ac:dyDescent="0.25">
      <c r="A100" s="242" t="s">
        <v>110</v>
      </c>
      <c r="B100" s="30"/>
      <c r="C100" s="31"/>
      <c r="D100" s="146">
        <f t="shared" ref="D100:I100" si="10">SUM(D79:D99)</f>
        <v>409782</v>
      </c>
      <c r="E100" s="146">
        <f t="shared" si="10"/>
        <v>2620</v>
      </c>
      <c r="F100" s="146">
        <f t="shared" si="10"/>
        <v>148412</v>
      </c>
      <c r="G100" s="146">
        <f t="shared" si="10"/>
        <v>10204</v>
      </c>
      <c r="H100" s="146">
        <f t="shared" si="10"/>
        <v>571018</v>
      </c>
      <c r="I100" s="170">
        <f t="shared" si="10"/>
        <v>1213.94</v>
      </c>
    </row>
    <row r="101" spans="1:9" ht="19.5" customHeight="1" x14ac:dyDescent="0.2">
      <c r="A101" s="243" t="s">
        <v>209</v>
      </c>
      <c r="B101" s="17"/>
      <c r="C101" s="17"/>
      <c r="D101" s="147"/>
      <c r="E101" s="147"/>
      <c r="F101" s="147"/>
      <c r="G101" s="147"/>
      <c r="H101" s="148"/>
      <c r="I101" s="171"/>
    </row>
    <row r="102" spans="1:9" ht="25.5" x14ac:dyDescent="0.2">
      <c r="A102" s="238" t="s">
        <v>111</v>
      </c>
      <c r="B102" s="28">
        <v>91652000592</v>
      </c>
      <c r="C102" s="28">
        <v>3113</v>
      </c>
      <c r="D102" s="142">
        <v>16366</v>
      </c>
      <c r="E102" s="142">
        <v>70</v>
      </c>
      <c r="F102" s="142">
        <v>5916</v>
      </c>
      <c r="G102" s="142">
        <v>443</v>
      </c>
      <c r="H102" s="145">
        <f t="shared" ref="H102:H107" si="11">D102+E102+F102+G102</f>
        <v>22795</v>
      </c>
      <c r="I102" s="168">
        <v>48.79</v>
      </c>
    </row>
    <row r="103" spans="1:9" ht="16.5" customHeight="1" x14ac:dyDescent="0.2">
      <c r="A103" s="238" t="s">
        <v>112</v>
      </c>
      <c r="B103" s="28">
        <v>91652000591</v>
      </c>
      <c r="C103" s="28">
        <v>3113</v>
      </c>
      <c r="D103" s="142">
        <v>21374</v>
      </c>
      <c r="E103" s="142">
        <v>70</v>
      </c>
      <c r="F103" s="142">
        <v>7717</v>
      </c>
      <c r="G103" s="142">
        <v>487</v>
      </c>
      <c r="H103" s="143">
        <f t="shared" si="11"/>
        <v>29648</v>
      </c>
      <c r="I103" s="168">
        <v>62.560000000000009</v>
      </c>
    </row>
    <row r="104" spans="1:9" ht="16.5" customHeight="1" x14ac:dyDescent="0.2">
      <c r="A104" s="238" t="s">
        <v>113</v>
      </c>
      <c r="B104" s="28">
        <v>91652000595</v>
      </c>
      <c r="C104" s="28">
        <v>3113</v>
      </c>
      <c r="D104" s="142">
        <v>10585</v>
      </c>
      <c r="E104" s="142">
        <v>0</v>
      </c>
      <c r="F104" s="142">
        <v>3810</v>
      </c>
      <c r="G104" s="142">
        <v>276</v>
      </c>
      <c r="H104" s="143">
        <f t="shared" si="11"/>
        <v>14671</v>
      </c>
      <c r="I104" s="168">
        <v>33.25</v>
      </c>
    </row>
    <row r="105" spans="1:9" ht="16.5" customHeight="1" x14ac:dyDescent="0.2">
      <c r="A105" s="238" t="s">
        <v>114</v>
      </c>
      <c r="B105" s="28">
        <v>91652000590</v>
      </c>
      <c r="C105" s="28">
        <v>3113</v>
      </c>
      <c r="D105" s="142">
        <v>35060</v>
      </c>
      <c r="E105" s="142">
        <v>95</v>
      </c>
      <c r="F105" s="142">
        <v>12654</v>
      </c>
      <c r="G105" s="142">
        <v>733</v>
      </c>
      <c r="H105" s="143">
        <f t="shared" si="11"/>
        <v>48542</v>
      </c>
      <c r="I105" s="168">
        <v>107.63999999999999</v>
      </c>
    </row>
    <row r="106" spans="1:9" ht="16.5" customHeight="1" x14ac:dyDescent="0.2">
      <c r="A106" s="238" t="s">
        <v>115</v>
      </c>
      <c r="B106" s="28">
        <v>91652000594</v>
      </c>
      <c r="C106" s="28">
        <v>3113</v>
      </c>
      <c r="D106" s="142">
        <v>22383</v>
      </c>
      <c r="E106" s="142">
        <v>198</v>
      </c>
      <c r="F106" s="142">
        <v>8125</v>
      </c>
      <c r="G106" s="142">
        <v>543</v>
      </c>
      <c r="H106" s="143">
        <f t="shared" si="11"/>
        <v>31249</v>
      </c>
      <c r="I106" s="168">
        <v>70.680000000000007</v>
      </c>
    </row>
    <row r="107" spans="1:9" ht="25.5" x14ac:dyDescent="0.2">
      <c r="A107" s="245" t="s">
        <v>116</v>
      </c>
      <c r="B107" s="33">
        <v>91652000589</v>
      </c>
      <c r="C107" s="33">
        <v>3113</v>
      </c>
      <c r="D107" s="154">
        <v>26442</v>
      </c>
      <c r="E107" s="154">
        <v>75</v>
      </c>
      <c r="F107" s="154">
        <v>9545</v>
      </c>
      <c r="G107" s="154">
        <v>600</v>
      </c>
      <c r="H107" s="155">
        <f t="shared" si="11"/>
        <v>36662</v>
      </c>
      <c r="I107" s="173">
        <v>82.33</v>
      </c>
    </row>
    <row r="108" spans="1:9" ht="19.5" customHeight="1" x14ac:dyDescent="0.2">
      <c r="A108" s="240" t="s">
        <v>336</v>
      </c>
      <c r="B108" s="22"/>
      <c r="C108" s="22"/>
      <c r="D108" s="152"/>
      <c r="E108" s="152"/>
      <c r="F108" s="152"/>
      <c r="G108" s="152"/>
      <c r="H108" s="152"/>
      <c r="I108" s="172"/>
    </row>
    <row r="109" spans="1:9" ht="16.5" customHeight="1" thickBot="1" x14ac:dyDescent="0.25">
      <c r="A109" s="247" t="s">
        <v>117</v>
      </c>
      <c r="B109" s="34">
        <v>91652001329</v>
      </c>
      <c r="C109" s="34">
        <v>3117</v>
      </c>
      <c r="D109" s="149">
        <v>4520</v>
      </c>
      <c r="E109" s="149">
        <v>110</v>
      </c>
      <c r="F109" s="149">
        <v>1665</v>
      </c>
      <c r="G109" s="149">
        <v>113</v>
      </c>
      <c r="H109" s="156">
        <f>D109+E109+F109+G109</f>
        <v>6408</v>
      </c>
      <c r="I109" s="174">
        <v>12.84</v>
      </c>
    </row>
    <row r="110" spans="1:9" ht="19.5" customHeight="1" thickBot="1" x14ac:dyDescent="0.25">
      <c r="A110" s="242" t="s">
        <v>118</v>
      </c>
      <c r="B110" s="30"/>
      <c r="C110" s="31"/>
      <c r="D110" s="146">
        <f t="shared" ref="D110:I110" si="12">SUM(D102:D109)</f>
        <v>136730</v>
      </c>
      <c r="E110" s="146">
        <f t="shared" si="12"/>
        <v>618</v>
      </c>
      <c r="F110" s="146">
        <f t="shared" si="12"/>
        <v>49432</v>
      </c>
      <c r="G110" s="146">
        <f t="shared" si="12"/>
        <v>3195</v>
      </c>
      <c r="H110" s="146">
        <f t="shared" si="12"/>
        <v>189975</v>
      </c>
      <c r="I110" s="170">
        <f t="shared" si="12"/>
        <v>418.09</v>
      </c>
    </row>
    <row r="111" spans="1:9" ht="19.5" customHeight="1" x14ac:dyDescent="0.2">
      <c r="A111" s="243" t="s">
        <v>211</v>
      </c>
      <c r="B111" s="17"/>
      <c r="C111" s="17"/>
      <c r="D111" s="147"/>
      <c r="E111" s="147"/>
      <c r="F111" s="147"/>
      <c r="G111" s="147"/>
      <c r="H111" s="148"/>
      <c r="I111" s="171"/>
    </row>
    <row r="112" spans="1:9" ht="16.5" customHeight="1" x14ac:dyDescent="0.2">
      <c r="A112" s="238" t="s">
        <v>119</v>
      </c>
      <c r="B112" s="28">
        <v>91652000596</v>
      </c>
      <c r="C112" s="28">
        <v>3113</v>
      </c>
      <c r="D112" s="142">
        <v>25606</v>
      </c>
      <c r="E112" s="142">
        <v>285</v>
      </c>
      <c r="F112" s="142">
        <v>9315</v>
      </c>
      <c r="G112" s="142">
        <v>624</v>
      </c>
      <c r="H112" s="143">
        <f t="shared" ref="H112:H126" si="13">D112+E112+F112+G112</f>
        <v>35830</v>
      </c>
      <c r="I112" s="168">
        <v>80.44</v>
      </c>
    </row>
    <row r="113" spans="1:9" ht="16.5" customHeight="1" x14ac:dyDescent="0.2">
      <c r="A113" s="238" t="s">
        <v>120</v>
      </c>
      <c r="B113" s="28">
        <v>91652000601</v>
      </c>
      <c r="C113" s="28">
        <v>3113</v>
      </c>
      <c r="D113" s="142">
        <v>32119</v>
      </c>
      <c r="E113" s="142">
        <v>0</v>
      </c>
      <c r="F113" s="142">
        <v>11563</v>
      </c>
      <c r="G113" s="142">
        <v>885</v>
      </c>
      <c r="H113" s="143">
        <f t="shared" si="13"/>
        <v>44567</v>
      </c>
      <c r="I113" s="168">
        <v>88.29</v>
      </c>
    </row>
    <row r="114" spans="1:9" ht="16.5" customHeight="1" x14ac:dyDescent="0.2">
      <c r="A114" s="238" t="s">
        <v>121</v>
      </c>
      <c r="B114" s="28">
        <v>91652000604</v>
      </c>
      <c r="C114" s="28">
        <v>3113</v>
      </c>
      <c r="D114" s="142">
        <v>18963</v>
      </c>
      <c r="E114" s="142">
        <v>20</v>
      </c>
      <c r="F114" s="142">
        <v>6833</v>
      </c>
      <c r="G114" s="142">
        <v>447</v>
      </c>
      <c r="H114" s="143">
        <f t="shared" si="13"/>
        <v>26263</v>
      </c>
      <c r="I114" s="168">
        <v>56.2</v>
      </c>
    </row>
    <row r="115" spans="1:9" ht="16.5" customHeight="1" x14ac:dyDescent="0.2">
      <c r="A115" s="238" t="s">
        <v>122</v>
      </c>
      <c r="B115" s="28">
        <v>91652000597</v>
      </c>
      <c r="C115" s="28">
        <v>3113</v>
      </c>
      <c r="D115" s="142">
        <v>23446</v>
      </c>
      <c r="E115" s="142">
        <v>0</v>
      </c>
      <c r="F115" s="142">
        <v>8441</v>
      </c>
      <c r="G115" s="142">
        <v>637</v>
      </c>
      <c r="H115" s="143">
        <f t="shared" si="13"/>
        <v>32524</v>
      </c>
      <c r="I115" s="168">
        <v>68.580000000000013</v>
      </c>
    </row>
    <row r="116" spans="1:9" ht="16.5" customHeight="1" x14ac:dyDescent="0.2">
      <c r="A116" s="238" t="s">
        <v>123</v>
      </c>
      <c r="B116" s="28">
        <v>91652000603</v>
      </c>
      <c r="C116" s="28">
        <v>3113</v>
      </c>
      <c r="D116" s="142">
        <v>25671</v>
      </c>
      <c r="E116" s="142">
        <v>30</v>
      </c>
      <c r="F116" s="142">
        <v>9252</v>
      </c>
      <c r="G116" s="142">
        <v>683</v>
      </c>
      <c r="H116" s="143">
        <f t="shared" si="13"/>
        <v>35636</v>
      </c>
      <c r="I116" s="168">
        <v>81.260000000000005</v>
      </c>
    </row>
    <row r="117" spans="1:9" ht="16.5" customHeight="1" x14ac:dyDescent="0.2">
      <c r="A117" s="238" t="s">
        <v>124</v>
      </c>
      <c r="B117" s="28">
        <v>91652000600</v>
      </c>
      <c r="C117" s="28">
        <v>3113</v>
      </c>
      <c r="D117" s="142">
        <v>15486</v>
      </c>
      <c r="E117" s="142">
        <v>83</v>
      </c>
      <c r="F117" s="142">
        <v>5603</v>
      </c>
      <c r="G117" s="142">
        <v>420</v>
      </c>
      <c r="H117" s="143">
        <f t="shared" si="13"/>
        <v>21592</v>
      </c>
      <c r="I117" s="168">
        <v>51.5</v>
      </c>
    </row>
    <row r="118" spans="1:9" ht="16.5" customHeight="1" x14ac:dyDescent="0.2">
      <c r="A118" s="238" t="s">
        <v>125</v>
      </c>
      <c r="B118" s="28">
        <v>91652000611</v>
      </c>
      <c r="C118" s="28">
        <v>3113</v>
      </c>
      <c r="D118" s="142">
        <v>15615</v>
      </c>
      <c r="E118" s="142">
        <v>0</v>
      </c>
      <c r="F118" s="142">
        <v>5621</v>
      </c>
      <c r="G118" s="142">
        <v>402</v>
      </c>
      <c r="H118" s="143">
        <f t="shared" si="13"/>
        <v>21638</v>
      </c>
      <c r="I118" s="168">
        <v>46.93</v>
      </c>
    </row>
    <row r="119" spans="1:9" s="16" customFormat="1" ht="16.5" customHeight="1" x14ac:dyDescent="0.2">
      <c r="A119" s="238" t="s">
        <v>126</v>
      </c>
      <c r="B119" s="32">
        <v>91652000606</v>
      </c>
      <c r="C119" s="32">
        <v>3113</v>
      </c>
      <c r="D119" s="118">
        <v>35274</v>
      </c>
      <c r="E119" s="118">
        <v>200</v>
      </c>
      <c r="F119" s="118">
        <v>12767</v>
      </c>
      <c r="G119" s="118">
        <v>691</v>
      </c>
      <c r="H119" s="151">
        <f t="shared" si="13"/>
        <v>48932</v>
      </c>
      <c r="I119" s="121">
        <v>106.78999999999998</v>
      </c>
    </row>
    <row r="120" spans="1:9" ht="16.5" customHeight="1" x14ac:dyDescent="0.2">
      <c r="A120" s="238" t="s">
        <v>127</v>
      </c>
      <c r="B120" s="28">
        <v>91652000609</v>
      </c>
      <c r="C120" s="28">
        <v>3113</v>
      </c>
      <c r="D120" s="142">
        <v>18102</v>
      </c>
      <c r="E120" s="142">
        <v>140</v>
      </c>
      <c r="F120" s="142">
        <v>6564</v>
      </c>
      <c r="G120" s="142">
        <v>477</v>
      </c>
      <c r="H120" s="143">
        <f t="shared" si="13"/>
        <v>25283</v>
      </c>
      <c r="I120" s="168">
        <v>56.670000000000009</v>
      </c>
    </row>
    <row r="121" spans="1:9" ht="16.5" customHeight="1" x14ac:dyDescent="0.2">
      <c r="A121" s="238" t="s">
        <v>128</v>
      </c>
      <c r="B121" s="28">
        <v>91652000605</v>
      </c>
      <c r="C121" s="28">
        <v>3113</v>
      </c>
      <c r="D121" s="142">
        <v>11900</v>
      </c>
      <c r="E121" s="142">
        <v>60</v>
      </c>
      <c r="F121" s="142">
        <v>4304</v>
      </c>
      <c r="G121" s="142">
        <v>243</v>
      </c>
      <c r="H121" s="143">
        <f t="shared" si="13"/>
        <v>16507</v>
      </c>
      <c r="I121" s="168">
        <v>35.75</v>
      </c>
    </row>
    <row r="122" spans="1:9" ht="16.5" customHeight="1" x14ac:dyDescent="0.2">
      <c r="A122" s="238" t="s">
        <v>264</v>
      </c>
      <c r="B122" s="28">
        <v>91652000602</v>
      </c>
      <c r="C122" s="28">
        <v>3113</v>
      </c>
      <c r="D122" s="142">
        <v>17661</v>
      </c>
      <c r="E122" s="142">
        <v>50</v>
      </c>
      <c r="F122" s="142">
        <v>6375</v>
      </c>
      <c r="G122" s="142">
        <v>470</v>
      </c>
      <c r="H122" s="143">
        <f t="shared" si="13"/>
        <v>24556</v>
      </c>
      <c r="I122" s="168">
        <v>54.25</v>
      </c>
    </row>
    <row r="123" spans="1:9" ht="16.5" customHeight="1" x14ac:dyDescent="0.2">
      <c r="A123" s="238" t="s">
        <v>465</v>
      </c>
      <c r="B123" s="28">
        <v>91652000610</v>
      </c>
      <c r="C123" s="28">
        <v>3113</v>
      </c>
      <c r="D123" s="142">
        <v>17410</v>
      </c>
      <c r="E123" s="142">
        <v>280</v>
      </c>
      <c r="F123" s="142">
        <v>6363</v>
      </c>
      <c r="G123" s="142">
        <v>411</v>
      </c>
      <c r="H123" s="143">
        <f t="shared" si="13"/>
        <v>24464</v>
      </c>
      <c r="I123" s="168">
        <v>53.1</v>
      </c>
    </row>
    <row r="124" spans="1:9" s="16" customFormat="1" ht="16.5" customHeight="1" x14ac:dyDescent="0.2">
      <c r="A124" s="238" t="s">
        <v>414</v>
      </c>
      <c r="B124" s="28">
        <v>91652000612</v>
      </c>
      <c r="C124" s="28">
        <v>3113</v>
      </c>
      <c r="D124" s="142">
        <v>16427</v>
      </c>
      <c r="E124" s="142">
        <v>27</v>
      </c>
      <c r="F124" s="142">
        <v>5923</v>
      </c>
      <c r="G124" s="142">
        <v>402</v>
      </c>
      <c r="H124" s="143">
        <f t="shared" si="13"/>
        <v>22779</v>
      </c>
      <c r="I124" s="168">
        <v>52.22</v>
      </c>
    </row>
    <row r="125" spans="1:9" ht="16.5" customHeight="1" x14ac:dyDescent="0.2">
      <c r="A125" s="238" t="s">
        <v>262</v>
      </c>
      <c r="B125" s="28">
        <v>91652000613</v>
      </c>
      <c r="C125" s="28">
        <v>3113</v>
      </c>
      <c r="D125" s="142">
        <v>31125</v>
      </c>
      <c r="E125" s="142">
        <v>200</v>
      </c>
      <c r="F125" s="142">
        <v>11273</v>
      </c>
      <c r="G125" s="142">
        <v>872</v>
      </c>
      <c r="H125" s="143">
        <f t="shared" si="13"/>
        <v>43470</v>
      </c>
      <c r="I125" s="168">
        <v>90.97999999999999</v>
      </c>
    </row>
    <row r="126" spans="1:9" ht="16.5" customHeight="1" x14ac:dyDescent="0.2">
      <c r="A126" s="238" t="s">
        <v>129</v>
      </c>
      <c r="B126" s="28">
        <v>91652000599</v>
      </c>
      <c r="C126" s="28">
        <v>3113</v>
      </c>
      <c r="D126" s="142">
        <v>23525</v>
      </c>
      <c r="E126" s="142">
        <v>100</v>
      </c>
      <c r="F126" s="142">
        <v>8503</v>
      </c>
      <c r="G126" s="142">
        <v>667</v>
      </c>
      <c r="H126" s="143">
        <f t="shared" si="13"/>
        <v>32795</v>
      </c>
      <c r="I126" s="168">
        <v>69.550000000000011</v>
      </c>
    </row>
    <row r="127" spans="1:9" ht="19.5" customHeight="1" x14ac:dyDescent="0.2">
      <c r="A127" s="240" t="s">
        <v>341</v>
      </c>
      <c r="B127" s="22"/>
      <c r="C127" s="22"/>
      <c r="D127" s="152"/>
      <c r="E127" s="152"/>
      <c r="F127" s="152"/>
      <c r="G127" s="152"/>
      <c r="H127" s="152"/>
      <c r="I127" s="172"/>
    </row>
    <row r="128" spans="1:9" ht="16.5" customHeight="1" x14ac:dyDescent="0.2">
      <c r="A128" s="238" t="s">
        <v>130</v>
      </c>
      <c r="B128" s="28">
        <v>91652001331</v>
      </c>
      <c r="C128" s="28">
        <v>3113</v>
      </c>
      <c r="D128" s="142">
        <v>23823</v>
      </c>
      <c r="E128" s="142">
        <v>0</v>
      </c>
      <c r="F128" s="142">
        <v>8576</v>
      </c>
      <c r="G128" s="142">
        <v>537</v>
      </c>
      <c r="H128" s="143">
        <f>D128+E128+F128+G128</f>
        <v>32936</v>
      </c>
      <c r="I128" s="168">
        <v>77.86</v>
      </c>
    </row>
    <row r="129" spans="1:9" ht="19.5" customHeight="1" x14ac:dyDescent="0.2">
      <c r="A129" s="240" t="s">
        <v>212</v>
      </c>
      <c r="B129" s="22"/>
      <c r="C129" s="22"/>
      <c r="D129" s="152"/>
      <c r="E129" s="152"/>
      <c r="F129" s="152"/>
      <c r="G129" s="152"/>
      <c r="H129" s="152"/>
      <c r="I129" s="172"/>
    </row>
    <row r="130" spans="1:9" ht="16.5" customHeight="1" thickBot="1" x14ac:dyDescent="0.25">
      <c r="A130" s="250" t="s">
        <v>415</v>
      </c>
      <c r="B130" s="35">
        <v>91652001334</v>
      </c>
      <c r="C130" s="35">
        <v>3113</v>
      </c>
      <c r="D130" s="159">
        <v>15417</v>
      </c>
      <c r="E130" s="159">
        <v>42</v>
      </c>
      <c r="F130" s="159">
        <v>5565</v>
      </c>
      <c r="G130" s="159">
        <v>428</v>
      </c>
      <c r="H130" s="160">
        <f>D130+E130+F130+G130</f>
        <v>21452</v>
      </c>
      <c r="I130" s="176">
        <v>44.97999999999999</v>
      </c>
    </row>
    <row r="131" spans="1:9" s="16" customFormat="1" ht="19.5" customHeight="1" thickBot="1" x14ac:dyDescent="0.25">
      <c r="A131" s="242" t="s">
        <v>131</v>
      </c>
      <c r="B131" s="30"/>
      <c r="C131" s="31"/>
      <c r="D131" s="146">
        <f t="shared" ref="D131:I131" si="14">SUM(D112:D130)</f>
        <v>367570</v>
      </c>
      <c r="E131" s="146">
        <f t="shared" si="14"/>
        <v>1517</v>
      </c>
      <c r="F131" s="146">
        <f t="shared" si="14"/>
        <v>132841</v>
      </c>
      <c r="G131" s="146">
        <f t="shared" si="14"/>
        <v>9296</v>
      </c>
      <c r="H131" s="146">
        <f t="shared" si="14"/>
        <v>511224</v>
      </c>
      <c r="I131" s="170">
        <f t="shared" si="14"/>
        <v>1115.3499999999999</v>
      </c>
    </row>
    <row r="132" spans="1:9" ht="19.5" customHeight="1" x14ac:dyDescent="0.2">
      <c r="A132" s="243" t="s">
        <v>214</v>
      </c>
      <c r="B132" s="17"/>
      <c r="C132" s="17"/>
      <c r="D132" s="147"/>
      <c r="E132" s="147"/>
      <c r="F132" s="147"/>
      <c r="G132" s="147"/>
      <c r="H132" s="148"/>
      <c r="I132" s="171"/>
    </row>
    <row r="133" spans="1:9" ht="16.5" customHeight="1" x14ac:dyDescent="0.2">
      <c r="A133" s="238" t="s">
        <v>543</v>
      </c>
      <c r="B133" s="28">
        <v>91652000615</v>
      </c>
      <c r="C133" s="28">
        <v>3113</v>
      </c>
      <c r="D133" s="142">
        <v>23657</v>
      </c>
      <c r="E133" s="142">
        <v>15</v>
      </c>
      <c r="F133" s="142">
        <v>8522</v>
      </c>
      <c r="G133" s="142">
        <v>618</v>
      </c>
      <c r="H133" s="142">
        <f>D133+E133+F133+G133</f>
        <v>32812</v>
      </c>
      <c r="I133" s="172">
        <v>66.66</v>
      </c>
    </row>
    <row r="134" spans="1:9" ht="16.5" customHeight="1" x14ac:dyDescent="0.2">
      <c r="A134" s="238" t="s">
        <v>544</v>
      </c>
      <c r="B134" s="28">
        <v>91652000618</v>
      </c>
      <c r="C134" s="28">
        <v>3113</v>
      </c>
      <c r="D134" s="142">
        <v>21044</v>
      </c>
      <c r="E134" s="142">
        <v>30</v>
      </c>
      <c r="F134" s="142">
        <v>7586</v>
      </c>
      <c r="G134" s="142">
        <v>591</v>
      </c>
      <c r="H134" s="142">
        <f>D134+E134+F134+G134</f>
        <v>29251</v>
      </c>
      <c r="I134" s="172">
        <v>59</v>
      </c>
    </row>
    <row r="135" spans="1:9" ht="16.5" customHeight="1" x14ac:dyDescent="0.2">
      <c r="A135" s="238" t="s">
        <v>545</v>
      </c>
      <c r="B135" s="28">
        <v>91652000614</v>
      </c>
      <c r="C135" s="28">
        <v>3113</v>
      </c>
      <c r="D135" s="157">
        <v>32410</v>
      </c>
      <c r="E135" s="157">
        <v>130</v>
      </c>
      <c r="F135" s="142">
        <v>11712</v>
      </c>
      <c r="G135" s="142">
        <v>968</v>
      </c>
      <c r="H135" s="142">
        <f>D135+E135+F135+G135</f>
        <v>45220</v>
      </c>
      <c r="I135" s="172">
        <v>79.17</v>
      </c>
    </row>
    <row r="136" spans="1:9" ht="16.5" customHeight="1" x14ac:dyDescent="0.2">
      <c r="A136" s="238" t="s">
        <v>466</v>
      </c>
      <c r="B136" s="28">
        <v>91652000617</v>
      </c>
      <c r="C136" s="28">
        <v>3113</v>
      </c>
      <c r="D136" s="157">
        <v>22319</v>
      </c>
      <c r="E136" s="157">
        <v>50</v>
      </c>
      <c r="F136" s="142">
        <v>8052</v>
      </c>
      <c r="G136" s="142">
        <v>568</v>
      </c>
      <c r="H136" s="142">
        <f>D136+E136+F136+G136</f>
        <v>30989</v>
      </c>
      <c r="I136" s="171">
        <v>65</v>
      </c>
    </row>
    <row r="137" spans="1:9" ht="16.5" customHeight="1" thickBot="1" x14ac:dyDescent="0.25">
      <c r="A137" s="241" t="s">
        <v>546</v>
      </c>
      <c r="B137" s="29">
        <v>91652000616</v>
      </c>
      <c r="C137" s="29">
        <v>3113</v>
      </c>
      <c r="D137" s="158">
        <v>16739</v>
      </c>
      <c r="E137" s="158">
        <v>140</v>
      </c>
      <c r="F137" s="144">
        <v>6074</v>
      </c>
      <c r="G137" s="144">
        <v>449</v>
      </c>
      <c r="H137" s="144">
        <f>D137+E137+F137+G137</f>
        <v>23402</v>
      </c>
      <c r="I137" s="175">
        <v>49.34</v>
      </c>
    </row>
    <row r="138" spans="1:9" ht="19.5" customHeight="1" thickBot="1" x14ac:dyDescent="0.25">
      <c r="A138" s="242" t="s">
        <v>132</v>
      </c>
      <c r="B138" s="30"/>
      <c r="C138" s="31"/>
      <c r="D138" s="146">
        <f t="shared" ref="D138:F138" si="15">SUM(D133:D137)</f>
        <v>116169</v>
      </c>
      <c r="E138" s="146">
        <f t="shared" si="15"/>
        <v>365</v>
      </c>
      <c r="F138" s="146">
        <f t="shared" si="15"/>
        <v>41946</v>
      </c>
      <c r="G138" s="146">
        <f t="shared" ref="G138" si="16">SUM(G133:G137)</f>
        <v>3194</v>
      </c>
      <c r="H138" s="146">
        <f t="shared" ref="H138:I138" si="17">SUM(H133:H137)</f>
        <v>161674</v>
      </c>
      <c r="I138" s="170">
        <f t="shared" si="17"/>
        <v>319.16999999999996</v>
      </c>
    </row>
    <row r="139" spans="1:9" ht="19.5" customHeight="1" x14ac:dyDescent="0.2">
      <c r="A139" s="243" t="s">
        <v>216</v>
      </c>
      <c r="B139" s="17"/>
      <c r="C139" s="17"/>
      <c r="D139" s="147"/>
      <c r="E139" s="147"/>
      <c r="F139" s="147"/>
      <c r="G139" s="147"/>
      <c r="H139" s="148"/>
      <c r="I139" s="171"/>
    </row>
    <row r="140" spans="1:9" ht="16.5" customHeight="1" x14ac:dyDescent="0.2">
      <c r="A140" s="238" t="s">
        <v>134</v>
      </c>
      <c r="B140" s="28">
        <v>91652000621</v>
      </c>
      <c r="C140" s="28">
        <v>3113</v>
      </c>
      <c r="D140" s="142">
        <v>17364</v>
      </c>
      <c r="E140" s="142">
        <v>47</v>
      </c>
      <c r="F140" s="142">
        <v>6267</v>
      </c>
      <c r="G140" s="142">
        <v>449</v>
      </c>
      <c r="H140" s="143">
        <f t="shared" ref="H140:H152" si="18">D140+E140+F140+G140</f>
        <v>24127</v>
      </c>
      <c r="I140" s="168">
        <v>50.59</v>
      </c>
    </row>
    <row r="141" spans="1:9" ht="16.5" customHeight="1" x14ac:dyDescent="0.2">
      <c r="A141" s="238" t="s">
        <v>135</v>
      </c>
      <c r="B141" s="28">
        <v>91652000620</v>
      </c>
      <c r="C141" s="28">
        <v>3113</v>
      </c>
      <c r="D141" s="142">
        <v>15584</v>
      </c>
      <c r="E141" s="142">
        <v>43</v>
      </c>
      <c r="F141" s="142">
        <v>5625</v>
      </c>
      <c r="G141" s="142">
        <v>421</v>
      </c>
      <c r="H141" s="143">
        <f t="shared" si="18"/>
        <v>21673</v>
      </c>
      <c r="I141" s="168">
        <v>45.829999999999991</v>
      </c>
    </row>
    <row r="142" spans="1:9" ht="16.5" customHeight="1" x14ac:dyDescent="0.2">
      <c r="A142" s="238" t="s">
        <v>416</v>
      </c>
      <c r="B142" s="28">
        <v>91652000619</v>
      </c>
      <c r="C142" s="28">
        <v>3113</v>
      </c>
      <c r="D142" s="142">
        <v>19400</v>
      </c>
      <c r="E142" s="142">
        <v>0</v>
      </c>
      <c r="F142" s="142">
        <v>6984</v>
      </c>
      <c r="G142" s="142">
        <v>574</v>
      </c>
      <c r="H142" s="143">
        <f t="shared" si="18"/>
        <v>26958</v>
      </c>
      <c r="I142" s="168">
        <v>53.09</v>
      </c>
    </row>
    <row r="143" spans="1:9" ht="16.5" customHeight="1" x14ac:dyDescent="0.2">
      <c r="A143" s="238" t="s">
        <v>136</v>
      </c>
      <c r="B143" s="28">
        <v>91652000623</v>
      </c>
      <c r="C143" s="28">
        <v>3113</v>
      </c>
      <c r="D143" s="142">
        <v>19275</v>
      </c>
      <c r="E143" s="142">
        <v>15</v>
      </c>
      <c r="F143" s="142">
        <v>6944</v>
      </c>
      <c r="G143" s="142">
        <v>525</v>
      </c>
      <c r="H143" s="143">
        <f t="shared" si="18"/>
        <v>26759</v>
      </c>
      <c r="I143" s="168">
        <v>55.190000000000005</v>
      </c>
    </row>
    <row r="144" spans="1:9" ht="16.5" customHeight="1" x14ac:dyDescent="0.2">
      <c r="A144" s="238" t="s">
        <v>137</v>
      </c>
      <c r="B144" s="28">
        <v>91652000631</v>
      </c>
      <c r="C144" s="28">
        <v>3113</v>
      </c>
      <c r="D144" s="142">
        <v>14442</v>
      </c>
      <c r="E144" s="142">
        <v>138</v>
      </c>
      <c r="F144" s="142">
        <v>5246</v>
      </c>
      <c r="G144" s="142">
        <v>405</v>
      </c>
      <c r="H144" s="143">
        <f t="shared" si="18"/>
        <v>20231</v>
      </c>
      <c r="I144" s="168">
        <v>40.07</v>
      </c>
    </row>
    <row r="145" spans="1:9" ht="16.5" customHeight="1" x14ac:dyDescent="0.2">
      <c r="A145" s="238" t="s">
        <v>417</v>
      </c>
      <c r="B145" s="28">
        <v>91652000626</v>
      </c>
      <c r="C145" s="28">
        <v>3113</v>
      </c>
      <c r="D145" s="142">
        <v>18642</v>
      </c>
      <c r="E145" s="142">
        <v>140</v>
      </c>
      <c r="F145" s="142">
        <v>6759</v>
      </c>
      <c r="G145" s="142">
        <v>511</v>
      </c>
      <c r="H145" s="143">
        <f t="shared" si="18"/>
        <v>26052</v>
      </c>
      <c r="I145" s="168">
        <v>53.9</v>
      </c>
    </row>
    <row r="146" spans="1:9" ht="16.5" customHeight="1" x14ac:dyDescent="0.2">
      <c r="A146" s="238" t="s">
        <v>509</v>
      </c>
      <c r="B146" s="28">
        <v>91652000624</v>
      </c>
      <c r="C146" s="28">
        <v>3113</v>
      </c>
      <c r="D146" s="142">
        <v>17761</v>
      </c>
      <c r="E146" s="142">
        <v>60</v>
      </c>
      <c r="F146" s="142">
        <v>6415</v>
      </c>
      <c r="G146" s="142">
        <v>496</v>
      </c>
      <c r="H146" s="143">
        <f t="shared" si="18"/>
        <v>24732</v>
      </c>
      <c r="I146" s="168">
        <v>50.1</v>
      </c>
    </row>
    <row r="147" spans="1:9" ht="16.5" customHeight="1" x14ac:dyDescent="0.2">
      <c r="A147" s="238" t="s">
        <v>138</v>
      </c>
      <c r="B147" s="28">
        <v>91652000625</v>
      </c>
      <c r="C147" s="28">
        <v>3113</v>
      </c>
      <c r="D147" s="142">
        <v>12203</v>
      </c>
      <c r="E147" s="142">
        <v>0</v>
      </c>
      <c r="F147" s="142">
        <v>4393</v>
      </c>
      <c r="G147" s="142">
        <v>330</v>
      </c>
      <c r="H147" s="143">
        <f t="shared" si="18"/>
        <v>16926</v>
      </c>
      <c r="I147" s="168">
        <v>35.47</v>
      </c>
    </row>
    <row r="148" spans="1:9" ht="16.5" customHeight="1" x14ac:dyDescent="0.2">
      <c r="A148" s="238" t="s">
        <v>139</v>
      </c>
      <c r="B148" s="28">
        <v>91652000629</v>
      </c>
      <c r="C148" s="28">
        <v>3113</v>
      </c>
      <c r="D148" s="142">
        <v>17340</v>
      </c>
      <c r="E148" s="142">
        <v>132</v>
      </c>
      <c r="F148" s="142">
        <v>6287</v>
      </c>
      <c r="G148" s="142">
        <v>447</v>
      </c>
      <c r="H148" s="143">
        <f t="shared" si="18"/>
        <v>24206</v>
      </c>
      <c r="I148" s="168">
        <v>53.87</v>
      </c>
    </row>
    <row r="149" spans="1:9" ht="16.5" customHeight="1" x14ac:dyDescent="0.2">
      <c r="A149" s="238" t="s">
        <v>140</v>
      </c>
      <c r="B149" s="28">
        <v>91652000632</v>
      </c>
      <c r="C149" s="28">
        <v>3113</v>
      </c>
      <c r="D149" s="142">
        <v>16220</v>
      </c>
      <c r="E149" s="142">
        <v>88</v>
      </c>
      <c r="F149" s="142">
        <v>5869</v>
      </c>
      <c r="G149" s="142">
        <v>428</v>
      </c>
      <c r="H149" s="143">
        <f t="shared" si="18"/>
        <v>22605</v>
      </c>
      <c r="I149" s="168">
        <v>49.37</v>
      </c>
    </row>
    <row r="150" spans="1:9" ht="16.5" customHeight="1" x14ac:dyDescent="0.2">
      <c r="A150" s="238" t="s">
        <v>141</v>
      </c>
      <c r="B150" s="28">
        <v>91652000633</v>
      </c>
      <c r="C150" s="28">
        <v>3113</v>
      </c>
      <c r="D150" s="142">
        <v>11094</v>
      </c>
      <c r="E150" s="142">
        <v>50</v>
      </c>
      <c r="F150" s="142">
        <v>4011</v>
      </c>
      <c r="G150" s="142">
        <v>272</v>
      </c>
      <c r="H150" s="143">
        <f t="shared" si="18"/>
        <v>15427</v>
      </c>
      <c r="I150" s="168">
        <v>33.33</v>
      </c>
    </row>
    <row r="151" spans="1:9" ht="16.5" customHeight="1" x14ac:dyDescent="0.2">
      <c r="A151" s="238" t="s">
        <v>142</v>
      </c>
      <c r="B151" s="28">
        <v>91652000622</v>
      </c>
      <c r="C151" s="28">
        <v>3113</v>
      </c>
      <c r="D151" s="142">
        <v>18384</v>
      </c>
      <c r="E151" s="142">
        <v>40</v>
      </c>
      <c r="F151" s="142">
        <v>6632</v>
      </c>
      <c r="G151" s="142">
        <v>499</v>
      </c>
      <c r="H151" s="143">
        <f t="shared" si="18"/>
        <v>25555</v>
      </c>
      <c r="I151" s="168">
        <v>51.24</v>
      </c>
    </row>
    <row r="152" spans="1:9" ht="16.5" customHeight="1" thickBot="1" x14ac:dyDescent="0.25">
      <c r="A152" s="241" t="s">
        <v>418</v>
      </c>
      <c r="B152" s="29">
        <v>91652000630</v>
      </c>
      <c r="C152" s="29">
        <v>3113</v>
      </c>
      <c r="D152" s="144">
        <v>19039</v>
      </c>
      <c r="E152" s="144">
        <v>46</v>
      </c>
      <c r="F152" s="144">
        <v>6870</v>
      </c>
      <c r="G152" s="144">
        <v>524</v>
      </c>
      <c r="H152" s="143">
        <f t="shared" si="18"/>
        <v>26479</v>
      </c>
      <c r="I152" s="169">
        <v>54.440000000000005</v>
      </c>
    </row>
    <row r="153" spans="1:9" ht="19.5" customHeight="1" thickBot="1" x14ac:dyDescent="0.25">
      <c r="A153" s="242" t="s">
        <v>143</v>
      </c>
      <c r="B153" s="30"/>
      <c r="C153" s="31"/>
      <c r="D153" s="146">
        <f t="shared" ref="D153:G153" si="19">SUM(D140:D152)</f>
        <v>216748</v>
      </c>
      <c r="E153" s="146">
        <f t="shared" si="19"/>
        <v>799</v>
      </c>
      <c r="F153" s="146">
        <f t="shared" si="19"/>
        <v>78302</v>
      </c>
      <c r="G153" s="146">
        <f t="shared" si="19"/>
        <v>5881</v>
      </c>
      <c r="H153" s="146">
        <f t="shared" ref="H153:I153" si="20">SUM(H140:H152)</f>
        <v>301730</v>
      </c>
      <c r="I153" s="170">
        <f t="shared" si="20"/>
        <v>626.49000000000012</v>
      </c>
    </row>
    <row r="154" spans="1:9" ht="19.5" customHeight="1" x14ac:dyDescent="0.2">
      <c r="A154" s="240" t="s">
        <v>218</v>
      </c>
      <c r="B154" s="22"/>
      <c r="C154" s="22"/>
      <c r="D154" s="152"/>
      <c r="E154" s="152"/>
      <c r="F154" s="152"/>
      <c r="G154" s="152"/>
      <c r="H154" s="148"/>
      <c r="I154" s="172"/>
    </row>
    <row r="155" spans="1:9" ht="16.5" customHeight="1" x14ac:dyDescent="0.2">
      <c r="A155" s="238" t="s">
        <v>144</v>
      </c>
      <c r="B155" s="28">
        <v>91652000640</v>
      </c>
      <c r="C155" s="28">
        <v>3113</v>
      </c>
      <c r="D155" s="142">
        <v>25070</v>
      </c>
      <c r="E155" s="142">
        <v>125</v>
      </c>
      <c r="F155" s="142">
        <v>9068</v>
      </c>
      <c r="G155" s="142">
        <v>726</v>
      </c>
      <c r="H155" s="143">
        <f t="shared" ref="H155:H163" si="21">D155+E155+F155+G155</f>
        <v>34989</v>
      </c>
      <c r="I155" s="168">
        <v>72.86</v>
      </c>
    </row>
    <row r="156" spans="1:9" ht="16.5" customHeight="1" x14ac:dyDescent="0.2">
      <c r="A156" s="238" t="s">
        <v>145</v>
      </c>
      <c r="B156" s="28">
        <v>91652000636</v>
      </c>
      <c r="C156" s="28">
        <v>3113</v>
      </c>
      <c r="D156" s="142">
        <v>33994</v>
      </c>
      <c r="E156" s="142">
        <v>120</v>
      </c>
      <c r="F156" s="142">
        <v>12279</v>
      </c>
      <c r="G156" s="142">
        <v>1026</v>
      </c>
      <c r="H156" s="143">
        <f t="shared" si="21"/>
        <v>47419</v>
      </c>
      <c r="I156" s="168">
        <v>99.67</v>
      </c>
    </row>
    <row r="157" spans="1:9" ht="16.5" customHeight="1" x14ac:dyDescent="0.2">
      <c r="A157" s="238" t="s">
        <v>146</v>
      </c>
      <c r="B157" s="28">
        <v>91652000643</v>
      </c>
      <c r="C157" s="28">
        <v>3113</v>
      </c>
      <c r="D157" s="142">
        <v>31110</v>
      </c>
      <c r="E157" s="142">
        <v>70</v>
      </c>
      <c r="F157" s="142">
        <v>11224</v>
      </c>
      <c r="G157" s="142">
        <v>922</v>
      </c>
      <c r="H157" s="143">
        <f t="shared" si="21"/>
        <v>43326</v>
      </c>
      <c r="I157" s="168">
        <v>90.310000000000016</v>
      </c>
    </row>
    <row r="158" spans="1:9" ht="16.5" customHeight="1" x14ac:dyDescent="0.2">
      <c r="A158" s="238" t="s">
        <v>147</v>
      </c>
      <c r="B158" s="28">
        <v>91652000641</v>
      </c>
      <c r="C158" s="28">
        <v>3113</v>
      </c>
      <c r="D158" s="142">
        <v>30033</v>
      </c>
      <c r="E158" s="142">
        <v>110</v>
      </c>
      <c r="F158" s="142">
        <v>10849</v>
      </c>
      <c r="G158" s="142">
        <v>852</v>
      </c>
      <c r="H158" s="143">
        <f t="shared" si="21"/>
        <v>41844</v>
      </c>
      <c r="I158" s="168">
        <v>90.36</v>
      </c>
    </row>
    <row r="159" spans="1:9" ht="16.5" customHeight="1" x14ac:dyDescent="0.2">
      <c r="A159" s="238" t="s">
        <v>419</v>
      </c>
      <c r="B159" s="28">
        <v>91652000635</v>
      </c>
      <c r="C159" s="28">
        <v>3113</v>
      </c>
      <c r="D159" s="142">
        <v>28201</v>
      </c>
      <c r="E159" s="142">
        <v>90</v>
      </c>
      <c r="F159" s="142">
        <v>10183</v>
      </c>
      <c r="G159" s="142">
        <v>719</v>
      </c>
      <c r="H159" s="143">
        <f t="shared" si="21"/>
        <v>39193</v>
      </c>
      <c r="I159" s="168">
        <v>89.800000000000011</v>
      </c>
    </row>
    <row r="160" spans="1:9" ht="16.5" customHeight="1" x14ac:dyDescent="0.2">
      <c r="A160" s="238" t="s">
        <v>420</v>
      </c>
      <c r="B160" s="28">
        <v>91652000637</v>
      </c>
      <c r="C160" s="28">
        <v>3113</v>
      </c>
      <c r="D160" s="142">
        <v>20759</v>
      </c>
      <c r="E160" s="142">
        <v>200</v>
      </c>
      <c r="F160" s="142">
        <v>7541</v>
      </c>
      <c r="G160" s="142">
        <v>522</v>
      </c>
      <c r="H160" s="143">
        <f t="shared" si="21"/>
        <v>29022</v>
      </c>
      <c r="I160" s="168">
        <v>64.47</v>
      </c>
    </row>
    <row r="161" spans="1:9" ht="16.5" customHeight="1" x14ac:dyDescent="0.2">
      <c r="A161" s="238" t="s">
        <v>148</v>
      </c>
      <c r="B161" s="28">
        <v>91652000639</v>
      </c>
      <c r="C161" s="28">
        <v>3113</v>
      </c>
      <c r="D161" s="142">
        <v>24633</v>
      </c>
      <c r="E161" s="142">
        <v>90</v>
      </c>
      <c r="F161" s="142">
        <v>8899</v>
      </c>
      <c r="G161" s="142">
        <v>710</v>
      </c>
      <c r="H161" s="143">
        <f t="shared" si="21"/>
        <v>34332</v>
      </c>
      <c r="I161" s="168">
        <v>72.66</v>
      </c>
    </row>
    <row r="162" spans="1:9" ht="16.5" customHeight="1" x14ac:dyDescent="0.2">
      <c r="A162" s="238" t="s">
        <v>149</v>
      </c>
      <c r="B162" s="28">
        <v>91652000638</v>
      </c>
      <c r="C162" s="28">
        <v>3113</v>
      </c>
      <c r="D162" s="142">
        <v>24981</v>
      </c>
      <c r="E162" s="142">
        <v>111</v>
      </c>
      <c r="F162" s="142">
        <v>9031</v>
      </c>
      <c r="G162" s="142">
        <v>708</v>
      </c>
      <c r="H162" s="143">
        <f t="shared" si="21"/>
        <v>34831</v>
      </c>
      <c r="I162" s="168">
        <v>69.41</v>
      </c>
    </row>
    <row r="163" spans="1:9" ht="16.5" customHeight="1" x14ac:dyDescent="0.2">
      <c r="A163" s="238" t="s">
        <v>400</v>
      </c>
      <c r="B163" s="28">
        <v>91652000642</v>
      </c>
      <c r="C163" s="28">
        <v>3113</v>
      </c>
      <c r="D163" s="142">
        <v>18700</v>
      </c>
      <c r="E163" s="142">
        <v>200</v>
      </c>
      <c r="F163" s="142">
        <v>6800</v>
      </c>
      <c r="G163" s="142">
        <v>500</v>
      </c>
      <c r="H163" s="143">
        <f t="shared" si="21"/>
        <v>26200</v>
      </c>
      <c r="I163" s="168">
        <v>56.669999999999995</v>
      </c>
    </row>
    <row r="164" spans="1:9" ht="19.5" customHeight="1" x14ac:dyDescent="0.2">
      <c r="A164" s="240" t="s">
        <v>219</v>
      </c>
      <c r="B164" s="22"/>
      <c r="C164" s="22"/>
      <c r="D164" s="152"/>
      <c r="E164" s="152"/>
      <c r="F164" s="152"/>
      <c r="G164" s="152"/>
      <c r="H164" s="152"/>
      <c r="I164" s="172"/>
    </row>
    <row r="165" spans="1:9" ht="16.5" customHeight="1" x14ac:dyDescent="0.2">
      <c r="A165" s="238" t="s">
        <v>150</v>
      </c>
      <c r="B165" s="28">
        <v>91652000682</v>
      </c>
      <c r="C165" s="28">
        <v>3117</v>
      </c>
      <c r="D165" s="142">
        <v>5415</v>
      </c>
      <c r="E165" s="142">
        <v>80</v>
      </c>
      <c r="F165" s="142">
        <v>1977</v>
      </c>
      <c r="G165" s="142">
        <v>144</v>
      </c>
      <c r="H165" s="143">
        <f>D165+E165+F165+G165</f>
        <v>7616</v>
      </c>
      <c r="I165" s="168">
        <v>16.04</v>
      </c>
    </row>
    <row r="166" spans="1:9" ht="16.5" customHeight="1" x14ac:dyDescent="0.2">
      <c r="A166" s="240" t="s">
        <v>401</v>
      </c>
      <c r="B166" s="22"/>
      <c r="C166" s="22"/>
      <c r="D166" s="152"/>
      <c r="E166" s="152"/>
      <c r="F166" s="152"/>
      <c r="G166" s="152"/>
      <c r="H166" s="152"/>
      <c r="I166" s="172"/>
    </row>
    <row r="167" spans="1:9" ht="16.5" customHeight="1" thickBot="1" x14ac:dyDescent="0.25">
      <c r="A167" s="248" t="s">
        <v>586</v>
      </c>
      <c r="B167" s="231">
        <v>91652001375</v>
      </c>
      <c r="C167" s="232">
        <v>3117</v>
      </c>
      <c r="D167" s="233">
        <v>499</v>
      </c>
      <c r="E167" s="233">
        <v>0</v>
      </c>
      <c r="F167" s="233">
        <v>180</v>
      </c>
      <c r="G167" s="233">
        <v>12</v>
      </c>
      <c r="H167" s="234">
        <f t="shared" ref="H167" si="22">D167+E167+F167+G167</f>
        <v>691</v>
      </c>
      <c r="I167" s="235">
        <v>1.77</v>
      </c>
    </row>
    <row r="168" spans="1:9" ht="19.5" customHeight="1" thickBot="1" x14ac:dyDescent="0.25">
      <c r="A168" s="249" t="s">
        <v>151</v>
      </c>
      <c r="B168" s="36"/>
      <c r="C168" s="37"/>
      <c r="D168" s="161">
        <f>SUM(D155:D167)</f>
        <v>243395</v>
      </c>
      <c r="E168" s="161">
        <f t="shared" ref="E168:I168" si="23">SUM(E155:E167)</f>
        <v>1196</v>
      </c>
      <c r="F168" s="161">
        <f t="shared" si="23"/>
        <v>88031</v>
      </c>
      <c r="G168" s="161">
        <f t="shared" si="23"/>
        <v>6841</v>
      </c>
      <c r="H168" s="161">
        <f t="shared" si="23"/>
        <v>339463</v>
      </c>
      <c r="I168" s="177">
        <f t="shared" si="23"/>
        <v>724.01999999999987</v>
      </c>
    </row>
    <row r="169" spans="1:9" ht="19.5" customHeight="1" x14ac:dyDescent="0.2">
      <c r="A169" s="243" t="s">
        <v>221</v>
      </c>
      <c r="B169" s="17"/>
      <c r="C169" s="17"/>
      <c r="D169" s="147"/>
      <c r="E169" s="147"/>
      <c r="F169" s="147"/>
      <c r="G169" s="147"/>
      <c r="H169" s="148"/>
      <c r="I169" s="171"/>
    </row>
    <row r="170" spans="1:9" ht="16.5" customHeight="1" x14ac:dyDescent="0.2">
      <c r="A170" s="238" t="s">
        <v>421</v>
      </c>
      <c r="B170" s="28">
        <v>91652000646</v>
      </c>
      <c r="C170" s="28">
        <v>3113</v>
      </c>
      <c r="D170" s="154">
        <v>39310</v>
      </c>
      <c r="E170" s="154">
        <v>180</v>
      </c>
      <c r="F170" s="154">
        <v>14213</v>
      </c>
      <c r="G170" s="154">
        <v>992</v>
      </c>
      <c r="H170" s="143">
        <f t="shared" ref="H170:H178" si="24">D170+E170+F170+G170</f>
        <v>54695</v>
      </c>
      <c r="I170" s="173">
        <v>116.86</v>
      </c>
    </row>
    <row r="171" spans="1:9" ht="16.5" customHeight="1" x14ac:dyDescent="0.2">
      <c r="A171" s="238" t="s">
        <v>422</v>
      </c>
      <c r="B171" s="28">
        <v>91652000648</v>
      </c>
      <c r="C171" s="28">
        <v>3113</v>
      </c>
      <c r="D171" s="142">
        <v>16586</v>
      </c>
      <c r="E171" s="142">
        <v>150</v>
      </c>
      <c r="F171" s="142">
        <v>6022</v>
      </c>
      <c r="G171" s="142">
        <v>288</v>
      </c>
      <c r="H171" s="143">
        <f t="shared" si="24"/>
        <v>23046</v>
      </c>
      <c r="I171" s="168">
        <v>50.93</v>
      </c>
    </row>
    <row r="172" spans="1:9" ht="16.5" customHeight="1" x14ac:dyDescent="0.2">
      <c r="A172" s="238" t="s">
        <v>423</v>
      </c>
      <c r="B172" s="28">
        <v>91652000647</v>
      </c>
      <c r="C172" s="28">
        <v>3113</v>
      </c>
      <c r="D172" s="142">
        <v>13203</v>
      </c>
      <c r="E172" s="142">
        <v>280</v>
      </c>
      <c r="F172" s="142">
        <v>4848</v>
      </c>
      <c r="G172" s="142">
        <v>351</v>
      </c>
      <c r="H172" s="143">
        <f t="shared" si="24"/>
        <v>18682</v>
      </c>
      <c r="I172" s="168">
        <v>38.799999999999997</v>
      </c>
    </row>
    <row r="173" spans="1:9" ht="16.5" customHeight="1" x14ac:dyDescent="0.2">
      <c r="A173" s="238" t="s">
        <v>424</v>
      </c>
      <c r="B173" s="28">
        <v>91652000655</v>
      </c>
      <c r="C173" s="28">
        <v>3113</v>
      </c>
      <c r="D173" s="142">
        <v>22829</v>
      </c>
      <c r="E173" s="142">
        <v>52</v>
      </c>
      <c r="F173" s="142">
        <v>8236</v>
      </c>
      <c r="G173" s="142">
        <v>647</v>
      </c>
      <c r="H173" s="143">
        <f t="shared" si="24"/>
        <v>31764</v>
      </c>
      <c r="I173" s="168">
        <v>64.45</v>
      </c>
    </row>
    <row r="174" spans="1:9" ht="16.5" customHeight="1" x14ac:dyDescent="0.2">
      <c r="A174" s="238" t="s">
        <v>425</v>
      </c>
      <c r="B174" s="28">
        <v>91652000652</v>
      </c>
      <c r="C174" s="28">
        <v>3113</v>
      </c>
      <c r="D174" s="142">
        <v>40593</v>
      </c>
      <c r="E174" s="142">
        <v>0</v>
      </c>
      <c r="F174" s="142">
        <v>14614</v>
      </c>
      <c r="G174" s="142">
        <v>905</v>
      </c>
      <c r="H174" s="143">
        <f t="shared" si="24"/>
        <v>56112</v>
      </c>
      <c r="I174" s="168">
        <v>123.73</v>
      </c>
    </row>
    <row r="175" spans="1:9" ht="16.5" customHeight="1" x14ac:dyDescent="0.2">
      <c r="A175" s="238" t="s">
        <v>426</v>
      </c>
      <c r="B175" s="28">
        <v>91652000654</v>
      </c>
      <c r="C175" s="28">
        <v>3113</v>
      </c>
      <c r="D175" s="142">
        <v>19377</v>
      </c>
      <c r="E175" s="142">
        <v>170</v>
      </c>
      <c r="F175" s="142">
        <v>7033</v>
      </c>
      <c r="G175" s="142">
        <v>501</v>
      </c>
      <c r="H175" s="143">
        <f t="shared" si="24"/>
        <v>27081</v>
      </c>
      <c r="I175" s="168">
        <v>57.59</v>
      </c>
    </row>
    <row r="176" spans="1:9" ht="16.5" customHeight="1" x14ac:dyDescent="0.2">
      <c r="A176" s="238" t="s">
        <v>427</v>
      </c>
      <c r="B176" s="28">
        <v>91652000653</v>
      </c>
      <c r="C176" s="28">
        <v>3113</v>
      </c>
      <c r="D176" s="142">
        <v>18997</v>
      </c>
      <c r="E176" s="142">
        <v>50</v>
      </c>
      <c r="F176" s="142">
        <v>6856</v>
      </c>
      <c r="G176" s="142">
        <v>470</v>
      </c>
      <c r="H176" s="143">
        <f t="shared" si="24"/>
        <v>26373</v>
      </c>
      <c r="I176" s="168">
        <v>53.1</v>
      </c>
    </row>
    <row r="177" spans="1:9" s="16" customFormat="1" ht="16.5" customHeight="1" x14ac:dyDescent="0.2">
      <c r="A177" s="246" t="s">
        <v>521</v>
      </c>
      <c r="B177" s="32">
        <v>91652000650</v>
      </c>
      <c r="C177" s="32">
        <v>3113</v>
      </c>
      <c r="D177" s="118">
        <v>18351</v>
      </c>
      <c r="E177" s="118">
        <v>190</v>
      </c>
      <c r="F177" s="118">
        <v>6671</v>
      </c>
      <c r="G177" s="118">
        <v>395</v>
      </c>
      <c r="H177" s="151">
        <f t="shared" si="24"/>
        <v>25607</v>
      </c>
      <c r="I177" s="121">
        <v>57.65</v>
      </c>
    </row>
    <row r="178" spans="1:9" ht="16.5" customHeight="1" x14ac:dyDescent="0.2">
      <c r="A178" s="238" t="s">
        <v>428</v>
      </c>
      <c r="B178" s="28">
        <v>91652000651</v>
      </c>
      <c r="C178" s="28">
        <v>3113</v>
      </c>
      <c r="D178" s="142">
        <v>12353</v>
      </c>
      <c r="E178" s="142">
        <v>8</v>
      </c>
      <c r="F178" s="142">
        <v>4450</v>
      </c>
      <c r="G178" s="142">
        <v>278</v>
      </c>
      <c r="H178" s="143">
        <f t="shared" si="24"/>
        <v>17089</v>
      </c>
      <c r="I178" s="168">
        <v>37.230000000000004</v>
      </c>
    </row>
    <row r="179" spans="1:9" ht="19.5" customHeight="1" x14ac:dyDescent="0.2">
      <c r="A179" s="240" t="s">
        <v>222</v>
      </c>
      <c r="B179" s="22"/>
      <c r="C179" s="22"/>
      <c r="D179" s="152"/>
      <c r="E179" s="152"/>
      <c r="F179" s="152"/>
      <c r="G179" s="152"/>
      <c r="H179" s="152"/>
      <c r="I179" s="172"/>
    </row>
    <row r="180" spans="1:9" ht="16.5" customHeight="1" x14ac:dyDescent="0.2">
      <c r="A180" s="238" t="s">
        <v>429</v>
      </c>
      <c r="B180" s="28">
        <v>91652000680</v>
      </c>
      <c r="C180" s="28">
        <v>3117</v>
      </c>
      <c r="D180" s="142">
        <v>7065</v>
      </c>
      <c r="E180" s="142">
        <v>130</v>
      </c>
      <c r="F180" s="142">
        <v>2588</v>
      </c>
      <c r="G180" s="142">
        <v>189</v>
      </c>
      <c r="H180" s="143">
        <f>D180+E180+F180+G180</f>
        <v>9972</v>
      </c>
      <c r="I180" s="168">
        <v>21.38</v>
      </c>
    </row>
    <row r="181" spans="1:9" ht="16.5" customHeight="1" thickBot="1" x14ac:dyDescent="0.25">
      <c r="A181" s="241" t="s">
        <v>430</v>
      </c>
      <c r="B181" s="29">
        <v>91652000681</v>
      </c>
      <c r="C181" s="29">
        <v>3113</v>
      </c>
      <c r="D181" s="142">
        <v>21691</v>
      </c>
      <c r="E181" s="142">
        <v>72</v>
      </c>
      <c r="F181" s="142">
        <v>7833</v>
      </c>
      <c r="G181" s="142">
        <v>542</v>
      </c>
      <c r="H181" s="145">
        <f>D181+E181+F181+G181</f>
        <v>30138</v>
      </c>
      <c r="I181" s="168">
        <v>67.539999999999992</v>
      </c>
    </row>
    <row r="182" spans="1:9" ht="19.5" customHeight="1" thickBot="1" x14ac:dyDescent="0.25">
      <c r="A182" s="242" t="s">
        <v>152</v>
      </c>
      <c r="B182" s="30"/>
      <c r="C182" s="31"/>
      <c r="D182" s="146">
        <f t="shared" ref="D182:F182" si="25">SUM(D170:D181)</f>
        <v>230355</v>
      </c>
      <c r="E182" s="146">
        <f t="shared" si="25"/>
        <v>1282</v>
      </c>
      <c r="F182" s="146">
        <f t="shared" si="25"/>
        <v>83364</v>
      </c>
      <c r="G182" s="146">
        <f t="shared" ref="G182" si="26">SUM(G170:G181)</f>
        <v>5558</v>
      </c>
      <c r="H182" s="146">
        <f t="shared" ref="H182:I182" si="27">SUM(H170:H181)</f>
        <v>320559</v>
      </c>
      <c r="I182" s="170">
        <f t="shared" si="27"/>
        <v>689.26</v>
      </c>
    </row>
    <row r="183" spans="1:9" ht="19.5" customHeight="1" x14ac:dyDescent="0.2">
      <c r="A183" s="243" t="s">
        <v>224</v>
      </c>
      <c r="B183" s="17"/>
      <c r="C183" s="17"/>
      <c r="D183" s="147"/>
      <c r="E183" s="147"/>
      <c r="F183" s="147"/>
      <c r="G183" s="147"/>
      <c r="H183" s="148"/>
      <c r="I183" s="171"/>
    </row>
    <row r="184" spans="1:9" ht="15.75" customHeight="1" x14ac:dyDescent="0.2">
      <c r="A184" s="238" t="s">
        <v>153</v>
      </c>
      <c r="B184" s="28">
        <v>91652000665</v>
      </c>
      <c r="C184" s="28">
        <v>3113</v>
      </c>
      <c r="D184" s="142">
        <v>25041</v>
      </c>
      <c r="E184" s="142">
        <v>12</v>
      </c>
      <c r="F184" s="142">
        <v>9019</v>
      </c>
      <c r="G184" s="142">
        <v>738</v>
      </c>
      <c r="H184" s="143">
        <f t="shared" ref="H184:H192" si="28">D184+E184+F184+G184</f>
        <v>34810</v>
      </c>
      <c r="I184" s="168">
        <v>80.670000000000016</v>
      </c>
    </row>
    <row r="185" spans="1:9" ht="16.5" customHeight="1" x14ac:dyDescent="0.2">
      <c r="A185" s="238" t="s">
        <v>154</v>
      </c>
      <c r="B185" s="28">
        <v>91652000660</v>
      </c>
      <c r="C185" s="28">
        <v>3113</v>
      </c>
      <c r="D185" s="142">
        <v>23335</v>
      </c>
      <c r="E185" s="142">
        <v>0</v>
      </c>
      <c r="F185" s="142">
        <v>8401</v>
      </c>
      <c r="G185" s="142">
        <v>653</v>
      </c>
      <c r="H185" s="143">
        <f t="shared" si="28"/>
        <v>32389</v>
      </c>
      <c r="I185" s="168">
        <v>68.089999999999989</v>
      </c>
    </row>
    <row r="186" spans="1:9" ht="25.5" x14ac:dyDescent="0.2">
      <c r="A186" s="238" t="s">
        <v>431</v>
      </c>
      <c r="B186" s="28">
        <v>91652000658</v>
      </c>
      <c r="C186" s="28">
        <v>3113</v>
      </c>
      <c r="D186" s="142">
        <v>30608</v>
      </c>
      <c r="E186" s="142">
        <v>75</v>
      </c>
      <c r="F186" s="142">
        <v>11044</v>
      </c>
      <c r="G186" s="142">
        <v>848</v>
      </c>
      <c r="H186" s="143">
        <f t="shared" si="28"/>
        <v>42575</v>
      </c>
      <c r="I186" s="168">
        <v>91.58</v>
      </c>
    </row>
    <row r="187" spans="1:9" ht="16.5" customHeight="1" x14ac:dyDescent="0.2">
      <c r="A187" s="238" t="s">
        <v>432</v>
      </c>
      <c r="B187" s="28">
        <v>91652000659</v>
      </c>
      <c r="C187" s="28">
        <v>3113</v>
      </c>
      <c r="D187" s="142">
        <v>13030</v>
      </c>
      <c r="E187" s="142">
        <v>0</v>
      </c>
      <c r="F187" s="142">
        <v>4691</v>
      </c>
      <c r="G187" s="142">
        <v>311</v>
      </c>
      <c r="H187" s="143">
        <f t="shared" si="28"/>
        <v>18032</v>
      </c>
      <c r="I187" s="168">
        <v>39.54</v>
      </c>
    </row>
    <row r="188" spans="1:9" ht="16.5" customHeight="1" x14ac:dyDescent="0.2">
      <c r="A188" s="238" t="s">
        <v>433</v>
      </c>
      <c r="B188" s="28">
        <v>91652000662</v>
      </c>
      <c r="C188" s="28">
        <v>3113</v>
      </c>
      <c r="D188" s="142">
        <v>12583</v>
      </c>
      <c r="E188" s="142">
        <v>48</v>
      </c>
      <c r="F188" s="142">
        <v>4546</v>
      </c>
      <c r="G188" s="142">
        <v>312</v>
      </c>
      <c r="H188" s="143">
        <f t="shared" si="28"/>
        <v>17489</v>
      </c>
      <c r="I188" s="168">
        <v>38.22</v>
      </c>
    </row>
    <row r="189" spans="1:9" ht="16.5" customHeight="1" x14ac:dyDescent="0.2">
      <c r="A189" s="238" t="s">
        <v>155</v>
      </c>
      <c r="B189" s="28">
        <v>91652000663</v>
      </c>
      <c r="C189" s="28">
        <v>3113</v>
      </c>
      <c r="D189" s="142">
        <v>24380</v>
      </c>
      <c r="E189" s="142">
        <v>0</v>
      </c>
      <c r="F189" s="142">
        <v>8777</v>
      </c>
      <c r="G189" s="142">
        <v>711</v>
      </c>
      <c r="H189" s="143">
        <f t="shared" si="28"/>
        <v>33868</v>
      </c>
      <c r="I189" s="168">
        <v>73.680000000000007</v>
      </c>
    </row>
    <row r="190" spans="1:9" x14ac:dyDescent="0.2">
      <c r="A190" s="238" t="s">
        <v>156</v>
      </c>
      <c r="B190" s="28">
        <v>91652000661</v>
      </c>
      <c r="C190" s="28">
        <v>3113</v>
      </c>
      <c r="D190" s="142">
        <v>23744</v>
      </c>
      <c r="E190" s="142">
        <v>34</v>
      </c>
      <c r="F190" s="142">
        <v>8559</v>
      </c>
      <c r="G190" s="142">
        <v>678</v>
      </c>
      <c r="H190" s="143">
        <f t="shared" si="28"/>
        <v>33015</v>
      </c>
      <c r="I190" s="168">
        <v>69.05</v>
      </c>
    </row>
    <row r="191" spans="1:9" ht="16.5" customHeight="1" x14ac:dyDescent="0.2">
      <c r="A191" s="238" t="s">
        <v>157</v>
      </c>
      <c r="B191" s="28">
        <v>91652000667</v>
      </c>
      <c r="C191" s="28">
        <v>3113</v>
      </c>
      <c r="D191" s="142">
        <v>20153</v>
      </c>
      <c r="E191" s="142">
        <v>50</v>
      </c>
      <c r="F191" s="142">
        <v>7272</v>
      </c>
      <c r="G191" s="142">
        <v>563</v>
      </c>
      <c r="H191" s="143">
        <f t="shared" si="28"/>
        <v>28038</v>
      </c>
      <c r="I191" s="168">
        <v>61</v>
      </c>
    </row>
    <row r="192" spans="1:9" ht="16.5" customHeight="1" x14ac:dyDescent="0.2">
      <c r="A192" s="238" t="s">
        <v>434</v>
      </c>
      <c r="B192" s="28">
        <v>91652000656</v>
      </c>
      <c r="C192" s="28">
        <v>3117</v>
      </c>
      <c r="D192" s="142">
        <v>12086</v>
      </c>
      <c r="E192" s="142">
        <v>25</v>
      </c>
      <c r="F192" s="142">
        <v>4360</v>
      </c>
      <c r="G192" s="142">
        <v>308</v>
      </c>
      <c r="H192" s="143">
        <f t="shared" si="28"/>
        <v>16779</v>
      </c>
      <c r="I192" s="168">
        <v>35.200000000000003</v>
      </c>
    </row>
    <row r="193" spans="1:9" x14ac:dyDescent="0.2">
      <c r="A193" s="238" t="s">
        <v>158</v>
      </c>
      <c r="B193" s="28">
        <v>91652000664</v>
      </c>
      <c r="C193" s="28">
        <v>3113</v>
      </c>
      <c r="D193" s="142">
        <v>19506</v>
      </c>
      <c r="E193" s="142">
        <v>75</v>
      </c>
      <c r="F193" s="142">
        <v>7048</v>
      </c>
      <c r="G193" s="142">
        <v>516</v>
      </c>
      <c r="H193" s="143">
        <f>D193+E193+F193+G193</f>
        <v>27145</v>
      </c>
      <c r="I193" s="168">
        <v>62.25</v>
      </c>
    </row>
    <row r="194" spans="1:9" ht="19.5" customHeight="1" x14ac:dyDescent="0.2">
      <c r="A194" s="243" t="s">
        <v>225</v>
      </c>
      <c r="B194" s="17"/>
      <c r="C194" s="17"/>
      <c r="D194" s="147"/>
      <c r="E194" s="147"/>
      <c r="F194" s="147"/>
      <c r="G194" s="147"/>
      <c r="H194" s="147"/>
      <c r="I194" s="171"/>
    </row>
    <row r="195" spans="1:9" ht="16.5" customHeight="1" thickBot="1" x14ac:dyDescent="0.25">
      <c r="A195" s="241" t="s">
        <v>565</v>
      </c>
      <c r="B195" s="29">
        <v>91652000688</v>
      </c>
      <c r="C195" s="29">
        <v>3113</v>
      </c>
      <c r="D195" s="144">
        <v>15504</v>
      </c>
      <c r="E195" s="144">
        <v>0</v>
      </c>
      <c r="F195" s="144">
        <v>5581</v>
      </c>
      <c r="G195" s="144">
        <v>369</v>
      </c>
      <c r="H195" s="145">
        <f>D195+E195+F195+G195</f>
        <v>21454</v>
      </c>
      <c r="I195" s="169">
        <v>43.870000000000005</v>
      </c>
    </row>
    <row r="196" spans="1:9" ht="19.5" customHeight="1" thickBot="1" x14ac:dyDescent="0.25">
      <c r="A196" s="242" t="s">
        <v>159</v>
      </c>
      <c r="B196" s="30"/>
      <c r="C196" s="31"/>
      <c r="D196" s="146">
        <f t="shared" ref="D196:F196" si="29">SUM(D184:D195)</f>
        <v>219970</v>
      </c>
      <c r="E196" s="146">
        <f t="shared" si="29"/>
        <v>319</v>
      </c>
      <c r="F196" s="146">
        <f t="shared" si="29"/>
        <v>79298</v>
      </c>
      <c r="G196" s="146">
        <f t="shared" ref="G196" si="30">SUM(G184:G195)</f>
        <v>6007</v>
      </c>
      <c r="H196" s="146">
        <f t="shared" ref="H196:I196" si="31">SUM(H184:H195)</f>
        <v>305594</v>
      </c>
      <c r="I196" s="170">
        <f t="shared" si="31"/>
        <v>663.15000000000009</v>
      </c>
    </row>
    <row r="197" spans="1:9" ht="19.5" customHeight="1" x14ac:dyDescent="0.2">
      <c r="A197" s="243" t="s">
        <v>227</v>
      </c>
      <c r="B197" s="17"/>
      <c r="C197" s="17"/>
      <c r="D197" s="147"/>
      <c r="E197" s="147"/>
      <c r="F197" s="147"/>
      <c r="G197" s="147"/>
      <c r="H197" s="148"/>
      <c r="I197" s="171"/>
    </row>
    <row r="198" spans="1:9" ht="16.5" customHeight="1" x14ac:dyDescent="0.2">
      <c r="A198" s="238" t="s">
        <v>524</v>
      </c>
      <c r="B198" s="28">
        <v>91652000673</v>
      </c>
      <c r="C198" s="28">
        <v>3113</v>
      </c>
      <c r="D198" s="142">
        <v>21412</v>
      </c>
      <c r="E198" s="142">
        <v>0</v>
      </c>
      <c r="F198" s="142">
        <v>7709</v>
      </c>
      <c r="G198" s="142">
        <v>556</v>
      </c>
      <c r="H198" s="142">
        <f>D198+E198+F198+G198</f>
        <v>29677</v>
      </c>
      <c r="I198" s="168">
        <v>59.120000000000005</v>
      </c>
    </row>
    <row r="199" spans="1:9" ht="16.5" customHeight="1" x14ac:dyDescent="0.2">
      <c r="A199" s="238" t="s">
        <v>160</v>
      </c>
      <c r="B199" s="28">
        <v>91652000671</v>
      </c>
      <c r="C199" s="28">
        <v>3113</v>
      </c>
      <c r="D199" s="142">
        <v>20129</v>
      </c>
      <c r="E199" s="142">
        <v>70</v>
      </c>
      <c r="F199" s="142">
        <v>7270</v>
      </c>
      <c r="G199" s="142">
        <v>588</v>
      </c>
      <c r="H199" s="142">
        <f t="shared" ref="H199:H205" si="32">D199+E199+F199+G199</f>
        <v>28057</v>
      </c>
      <c r="I199" s="168">
        <v>61.379999999999995</v>
      </c>
    </row>
    <row r="200" spans="1:9" ht="16.5" customHeight="1" x14ac:dyDescent="0.2">
      <c r="A200" s="238" t="s">
        <v>161</v>
      </c>
      <c r="B200" s="28">
        <v>91652000668</v>
      </c>
      <c r="C200" s="28">
        <v>3113</v>
      </c>
      <c r="D200" s="142">
        <v>16508</v>
      </c>
      <c r="E200" s="142">
        <v>130</v>
      </c>
      <c r="F200" s="142">
        <v>5987</v>
      </c>
      <c r="G200" s="142">
        <v>458</v>
      </c>
      <c r="H200" s="142">
        <f t="shared" si="32"/>
        <v>23083</v>
      </c>
      <c r="I200" s="168">
        <v>46.45</v>
      </c>
    </row>
    <row r="201" spans="1:9" ht="16.5" customHeight="1" x14ac:dyDescent="0.2">
      <c r="A201" s="238" t="s">
        <v>162</v>
      </c>
      <c r="B201" s="28">
        <v>91652000669</v>
      </c>
      <c r="C201" s="28">
        <v>3113</v>
      </c>
      <c r="D201" s="142">
        <v>25195</v>
      </c>
      <c r="E201" s="142">
        <v>114</v>
      </c>
      <c r="F201" s="142">
        <v>9109</v>
      </c>
      <c r="G201" s="142">
        <v>742</v>
      </c>
      <c r="H201" s="142">
        <f t="shared" si="32"/>
        <v>35160</v>
      </c>
      <c r="I201" s="168">
        <v>69.73</v>
      </c>
    </row>
    <row r="202" spans="1:9" ht="16.5" customHeight="1" x14ac:dyDescent="0.2">
      <c r="A202" s="238" t="s">
        <v>163</v>
      </c>
      <c r="B202" s="28">
        <v>91652000672</v>
      </c>
      <c r="C202" s="28">
        <v>3113</v>
      </c>
      <c r="D202" s="142">
        <v>12322</v>
      </c>
      <c r="E202" s="142">
        <v>80</v>
      </c>
      <c r="F202" s="142">
        <v>4463</v>
      </c>
      <c r="G202" s="142">
        <v>294</v>
      </c>
      <c r="H202" s="142">
        <f t="shared" si="32"/>
        <v>17159</v>
      </c>
      <c r="I202" s="168">
        <v>36.19</v>
      </c>
    </row>
    <row r="203" spans="1:9" ht="16.5" customHeight="1" x14ac:dyDescent="0.2">
      <c r="A203" s="238" t="s">
        <v>164</v>
      </c>
      <c r="B203" s="28">
        <v>91652000670</v>
      </c>
      <c r="C203" s="28">
        <v>3113</v>
      </c>
      <c r="D203" s="142">
        <v>23780</v>
      </c>
      <c r="E203" s="142">
        <v>210</v>
      </c>
      <c r="F203" s="142">
        <v>8632</v>
      </c>
      <c r="G203" s="142">
        <v>628</v>
      </c>
      <c r="H203" s="142">
        <f t="shared" si="32"/>
        <v>33250</v>
      </c>
      <c r="I203" s="168">
        <v>71.66</v>
      </c>
    </row>
    <row r="204" spans="1:9" ht="19.5" customHeight="1" x14ac:dyDescent="0.2">
      <c r="A204" s="240" t="s">
        <v>228</v>
      </c>
      <c r="B204" s="22"/>
      <c r="C204" s="22"/>
      <c r="D204" s="147"/>
      <c r="E204" s="147"/>
      <c r="F204" s="147"/>
      <c r="G204" s="147"/>
      <c r="H204" s="162"/>
      <c r="I204" s="178"/>
    </row>
    <row r="205" spans="1:9" ht="16.5" customHeight="1" thickBot="1" x14ac:dyDescent="0.25">
      <c r="A205" s="241" t="s">
        <v>165</v>
      </c>
      <c r="B205" s="29">
        <v>91652000704</v>
      </c>
      <c r="C205" s="29">
        <v>3113</v>
      </c>
      <c r="D205" s="163">
        <v>12291</v>
      </c>
      <c r="E205" s="163">
        <v>105</v>
      </c>
      <c r="F205" s="163">
        <v>4461</v>
      </c>
      <c r="G205" s="164">
        <v>326</v>
      </c>
      <c r="H205" s="144">
        <f t="shared" si="32"/>
        <v>17183</v>
      </c>
      <c r="I205" s="179">
        <v>34.659999999999997</v>
      </c>
    </row>
    <row r="206" spans="1:9" ht="19.5" customHeight="1" thickBot="1" x14ac:dyDescent="0.25">
      <c r="A206" s="242" t="s">
        <v>166</v>
      </c>
      <c r="B206" s="30"/>
      <c r="C206" s="31"/>
      <c r="D206" s="146">
        <f t="shared" ref="D206:F206" si="33">SUM(D198:D205)</f>
        <v>131637</v>
      </c>
      <c r="E206" s="146">
        <f t="shared" si="33"/>
        <v>709</v>
      </c>
      <c r="F206" s="146">
        <f t="shared" si="33"/>
        <v>47631</v>
      </c>
      <c r="G206" s="146">
        <f t="shared" ref="G206" si="34">SUM(G198:G205)</f>
        <v>3592</v>
      </c>
      <c r="H206" s="146">
        <f t="shared" ref="H206:I206" si="35">SUM(H198:H205)</f>
        <v>183569</v>
      </c>
      <c r="I206" s="170">
        <f t="shared" si="35"/>
        <v>379.18999999999994</v>
      </c>
    </row>
    <row r="207" spans="1:9" ht="19.5" customHeight="1" x14ac:dyDescent="0.2">
      <c r="A207" s="243" t="s">
        <v>230</v>
      </c>
      <c r="B207" s="17"/>
      <c r="C207" s="17"/>
      <c r="D207" s="165"/>
      <c r="E207" s="165"/>
      <c r="F207" s="165"/>
      <c r="G207" s="165"/>
      <c r="H207" s="166"/>
      <c r="I207" s="171"/>
    </row>
    <row r="208" spans="1:9" ht="16.5" customHeight="1" x14ac:dyDescent="0.2">
      <c r="A208" s="238" t="s">
        <v>167</v>
      </c>
      <c r="B208" s="28">
        <v>91652000675</v>
      </c>
      <c r="C208" s="28">
        <v>3113</v>
      </c>
      <c r="D208" s="142">
        <v>17924</v>
      </c>
      <c r="E208" s="142">
        <v>10</v>
      </c>
      <c r="F208" s="142">
        <v>6456</v>
      </c>
      <c r="G208" s="142">
        <v>471</v>
      </c>
      <c r="H208" s="142">
        <f>D208+E208+F208+G208</f>
        <v>24861</v>
      </c>
      <c r="I208" s="171">
        <v>48.86</v>
      </c>
    </row>
    <row r="209" spans="1:9" ht="16.5" customHeight="1" x14ac:dyDescent="0.2">
      <c r="A209" s="238" t="s">
        <v>525</v>
      </c>
      <c r="B209" s="28">
        <v>91652000674</v>
      </c>
      <c r="C209" s="28">
        <v>3113</v>
      </c>
      <c r="D209" s="142">
        <v>21189</v>
      </c>
      <c r="E209" s="142">
        <v>65</v>
      </c>
      <c r="F209" s="154">
        <v>7650</v>
      </c>
      <c r="G209" s="154">
        <v>609</v>
      </c>
      <c r="H209" s="142">
        <f>D209+E209+F209+G209</f>
        <v>29513</v>
      </c>
      <c r="I209" s="171">
        <v>58.919999999999995</v>
      </c>
    </row>
    <row r="210" spans="1:9" ht="16.5" customHeight="1" x14ac:dyDescent="0.2">
      <c r="A210" s="238" t="s">
        <v>168</v>
      </c>
      <c r="B210" s="28">
        <v>91652000676</v>
      </c>
      <c r="C210" s="28">
        <v>3113</v>
      </c>
      <c r="D210" s="142">
        <v>19174</v>
      </c>
      <c r="E210" s="142">
        <v>67</v>
      </c>
      <c r="F210" s="154">
        <v>6925</v>
      </c>
      <c r="G210" s="154">
        <v>505</v>
      </c>
      <c r="H210" s="142">
        <f>D210+E210+F210+G210</f>
        <v>26671</v>
      </c>
      <c r="I210" s="171">
        <v>60.17</v>
      </c>
    </row>
    <row r="211" spans="1:9" ht="16.5" customHeight="1" x14ac:dyDescent="0.2">
      <c r="A211" s="238" t="s">
        <v>169</v>
      </c>
      <c r="B211" s="28">
        <v>91652000678</v>
      </c>
      <c r="C211" s="28">
        <v>3113</v>
      </c>
      <c r="D211" s="142">
        <v>13707</v>
      </c>
      <c r="E211" s="149">
        <v>30</v>
      </c>
      <c r="F211" s="154">
        <v>4945</v>
      </c>
      <c r="G211" s="154">
        <v>361</v>
      </c>
      <c r="H211" s="142">
        <f>D211+E211+F211+G211</f>
        <v>19043</v>
      </c>
      <c r="I211" s="171">
        <v>40.1</v>
      </c>
    </row>
    <row r="212" spans="1:9" ht="16.5" customHeight="1" x14ac:dyDescent="0.2">
      <c r="A212" s="238" t="s">
        <v>170</v>
      </c>
      <c r="B212" s="28">
        <v>91652000677</v>
      </c>
      <c r="C212" s="28">
        <v>3113</v>
      </c>
      <c r="D212" s="142">
        <v>21832</v>
      </c>
      <c r="E212" s="142">
        <v>20</v>
      </c>
      <c r="F212" s="154">
        <v>7867</v>
      </c>
      <c r="G212" s="154">
        <v>580</v>
      </c>
      <c r="H212" s="142">
        <f>D212+E212+F212+G212</f>
        <v>30299</v>
      </c>
      <c r="I212" s="171">
        <v>63.980000000000004</v>
      </c>
    </row>
    <row r="213" spans="1:9" ht="19.5" customHeight="1" x14ac:dyDescent="0.2">
      <c r="A213" s="240" t="s">
        <v>231</v>
      </c>
      <c r="B213" s="22"/>
      <c r="C213" s="22"/>
      <c r="D213" s="152"/>
      <c r="E213" s="152"/>
      <c r="F213" s="152"/>
      <c r="G213" s="152"/>
      <c r="H213" s="152"/>
      <c r="I213" s="172"/>
    </row>
    <row r="214" spans="1:9" ht="16.5" customHeight="1" x14ac:dyDescent="0.2">
      <c r="A214" s="238" t="s">
        <v>171</v>
      </c>
      <c r="B214" s="28">
        <v>91652001359</v>
      </c>
      <c r="C214" s="28">
        <v>3117</v>
      </c>
      <c r="D214" s="142">
        <v>6684</v>
      </c>
      <c r="E214" s="142">
        <v>100</v>
      </c>
      <c r="F214" s="142">
        <v>2440</v>
      </c>
      <c r="G214" s="142">
        <v>171</v>
      </c>
      <c r="H214" s="142">
        <f>D214+E214+F214+G214</f>
        <v>9395</v>
      </c>
      <c r="I214" s="171">
        <v>18.150000000000002</v>
      </c>
    </row>
    <row r="215" spans="1:9" ht="19.5" customHeight="1" x14ac:dyDescent="0.2">
      <c r="A215" s="240" t="s">
        <v>232</v>
      </c>
      <c r="B215" s="22"/>
      <c r="C215" s="22"/>
      <c r="D215" s="147"/>
      <c r="E215" s="152"/>
      <c r="F215" s="152"/>
      <c r="G215" s="152"/>
      <c r="H215" s="152"/>
      <c r="I215" s="172"/>
    </row>
    <row r="216" spans="1:9" ht="16.5" customHeight="1" x14ac:dyDescent="0.2">
      <c r="A216" s="238" t="s">
        <v>172</v>
      </c>
      <c r="B216" s="28">
        <v>91652000715</v>
      </c>
      <c r="C216" s="28">
        <v>3113</v>
      </c>
      <c r="D216" s="142">
        <v>17610</v>
      </c>
      <c r="E216" s="144">
        <v>0</v>
      </c>
      <c r="F216" s="142">
        <v>6340</v>
      </c>
      <c r="G216" s="142">
        <v>448</v>
      </c>
      <c r="H216" s="142">
        <f>D216+E216+F216+G216</f>
        <v>24398</v>
      </c>
      <c r="I216" s="171">
        <v>50.169999999999995</v>
      </c>
    </row>
    <row r="217" spans="1:9" ht="19.5" customHeight="1" x14ac:dyDescent="0.2">
      <c r="A217" s="240" t="s">
        <v>233</v>
      </c>
      <c r="B217" s="22"/>
      <c r="C217" s="22"/>
      <c r="D217" s="152"/>
      <c r="E217" s="152"/>
      <c r="F217" s="152"/>
      <c r="G217" s="152"/>
      <c r="H217" s="152"/>
      <c r="I217" s="172"/>
    </row>
    <row r="218" spans="1:9" ht="16.5" customHeight="1" x14ac:dyDescent="0.2">
      <c r="A218" s="238" t="s">
        <v>547</v>
      </c>
      <c r="B218" s="28">
        <v>91652001360</v>
      </c>
      <c r="C218" s="28">
        <v>3113</v>
      </c>
      <c r="D218" s="142">
        <v>18602</v>
      </c>
      <c r="E218" s="142">
        <v>40</v>
      </c>
      <c r="F218" s="142">
        <v>6710</v>
      </c>
      <c r="G218" s="142">
        <v>501</v>
      </c>
      <c r="H218" s="142">
        <f>D218+E218+F218+G218</f>
        <v>25853</v>
      </c>
      <c r="I218" s="171">
        <v>52.51</v>
      </c>
    </row>
    <row r="219" spans="1:9" ht="19.5" customHeight="1" x14ac:dyDescent="0.2">
      <c r="A219" s="240" t="s">
        <v>342</v>
      </c>
      <c r="B219" s="22"/>
      <c r="C219" s="22"/>
      <c r="D219" s="152"/>
      <c r="E219" s="152"/>
      <c r="F219" s="152"/>
      <c r="G219" s="152"/>
      <c r="H219" s="152"/>
      <c r="I219" s="172"/>
    </row>
    <row r="220" spans="1:9" ht="16.5" customHeight="1" thickBot="1" x14ac:dyDescent="0.25">
      <c r="A220" s="241" t="s">
        <v>435</v>
      </c>
      <c r="B220" s="29">
        <v>91652000717</v>
      </c>
      <c r="C220" s="29">
        <v>3117</v>
      </c>
      <c r="D220" s="142">
        <v>9952</v>
      </c>
      <c r="E220" s="142">
        <v>80</v>
      </c>
      <c r="F220" s="142">
        <v>3610</v>
      </c>
      <c r="G220" s="142">
        <v>206</v>
      </c>
      <c r="H220" s="142">
        <f>D220+E220+F220+G220</f>
        <v>13848</v>
      </c>
      <c r="I220" s="171">
        <v>29.2</v>
      </c>
    </row>
    <row r="221" spans="1:9" ht="19.5" customHeight="1" thickBot="1" x14ac:dyDescent="0.25">
      <c r="A221" s="242" t="s">
        <v>173</v>
      </c>
      <c r="B221" s="30"/>
      <c r="C221" s="31"/>
      <c r="D221" s="146">
        <f t="shared" ref="D221:F221" si="36">SUM(D208:D220)</f>
        <v>146674</v>
      </c>
      <c r="E221" s="146">
        <f t="shared" si="36"/>
        <v>412</v>
      </c>
      <c r="F221" s="146">
        <f t="shared" si="36"/>
        <v>52943</v>
      </c>
      <c r="G221" s="146">
        <f t="shared" ref="G221" si="37">SUM(G208:G220)</f>
        <v>3852</v>
      </c>
      <c r="H221" s="146">
        <f t="shared" ref="H221:I221" si="38">SUM(H208:H220)</f>
        <v>203881</v>
      </c>
      <c r="I221" s="170">
        <f t="shared" si="38"/>
        <v>422.05999999999995</v>
      </c>
    </row>
    <row r="222" spans="1:9" ht="19.5" customHeight="1" x14ac:dyDescent="0.2">
      <c r="A222" s="243" t="s">
        <v>235</v>
      </c>
      <c r="B222" s="17"/>
      <c r="C222" s="17"/>
      <c r="D222" s="147"/>
      <c r="E222" s="147"/>
      <c r="F222" s="147"/>
      <c r="G222" s="147"/>
      <c r="H222" s="148"/>
      <c r="I222" s="171"/>
    </row>
    <row r="223" spans="1:9" ht="16.5" customHeight="1" x14ac:dyDescent="0.2">
      <c r="A223" s="238" t="s">
        <v>446</v>
      </c>
      <c r="B223" s="28">
        <v>91652000718</v>
      </c>
      <c r="C223" s="28">
        <v>3113</v>
      </c>
      <c r="D223" s="142">
        <v>25402</v>
      </c>
      <c r="E223" s="142">
        <v>130</v>
      </c>
      <c r="F223" s="142">
        <v>9189</v>
      </c>
      <c r="G223" s="142">
        <v>758</v>
      </c>
      <c r="H223" s="143">
        <f>D223+E223+F223+G223</f>
        <v>35479</v>
      </c>
      <c r="I223" s="168">
        <v>68.28</v>
      </c>
    </row>
    <row r="224" spans="1:9" ht="19.5" customHeight="1" x14ac:dyDescent="0.2">
      <c r="A224" s="240" t="s">
        <v>236</v>
      </c>
      <c r="B224" s="22"/>
      <c r="C224" s="22"/>
      <c r="D224" s="152"/>
      <c r="E224" s="152"/>
      <c r="F224" s="152"/>
      <c r="G224" s="152"/>
      <c r="H224" s="152"/>
      <c r="I224" s="172"/>
    </row>
    <row r="225" spans="1:9" ht="16.5" customHeight="1" x14ac:dyDescent="0.2">
      <c r="A225" s="238" t="s">
        <v>539</v>
      </c>
      <c r="B225" s="28">
        <v>91652000690</v>
      </c>
      <c r="C225" s="28">
        <v>3113</v>
      </c>
      <c r="D225" s="142">
        <v>11543</v>
      </c>
      <c r="E225" s="142">
        <v>100</v>
      </c>
      <c r="F225" s="142">
        <v>4190</v>
      </c>
      <c r="G225" s="142">
        <v>283</v>
      </c>
      <c r="H225" s="143">
        <f>D225+E225+F225+G225</f>
        <v>16116</v>
      </c>
      <c r="I225" s="168">
        <v>33.590000000000003</v>
      </c>
    </row>
    <row r="226" spans="1:9" ht="19.5" customHeight="1" x14ac:dyDescent="0.2">
      <c r="A226" s="240" t="s">
        <v>239</v>
      </c>
      <c r="B226" s="22"/>
      <c r="C226" s="22"/>
      <c r="D226" s="152"/>
      <c r="E226" s="152"/>
      <c r="F226" s="152"/>
      <c r="G226" s="152"/>
      <c r="H226" s="152"/>
      <c r="I226" s="172"/>
    </row>
    <row r="227" spans="1:9" ht="15.75" customHeight="1" x14ac:dyDescent="0.2">
      <c r="A227" s="238" t="s">
        <v>436</v>
      </c>
      <c r="B227" s="28">
        <v>91652000689</v>
      </c>
      <c r="C227" s="28">
        <v>3113</v>
      </c>
      <c r="D227" s="142">
        <v>12107</v>
      </c>
      <c r="E227" s="142">
        <v>60</v>
      </c>
      <c r="F227" s="142">
        <v>4379</v>
      </c>
      <c r="G227" s="142">
        <v>303</v>
      </c>
      <c r="H227" s="143">
        <f>D227+E227+F227+G227</f>
        <v>16849</v>
      </c>
      <c r="I227" s="168">
        <v>35.17</v>
      </c>
    </row>
    <row r="228" spans="1:9" ht="19.5" customHeight="1" x14ac:dyDescent="0.2">
      <c r="A228" s="240" t="s">
        <v>238</v>
      </c>
      <c r="B228" s="22"/>
      <c r="C228" s="22"/>
      <c r="D228" s="152"/>
      <c r="E228" s="152"/>
      <c r="F228" s="152"/>
      <c r="G228" s="152"/>
      <c r="H228" s="152"/>
      <c r="I228" s="172"/>
    </row>
    <row r="229" spans="1:9" ht="16.5" customHeight="1" thickBot="1" x14ac:dyDescent="0.25">
      <c r="A229" s="250" t="s">
        <v>551</v>
      </c>
      <c r="B229" s="35">
        <v>91652000683</v>
      </c>
      <c r="C229" s="35">
        <v>3113</v>
      </c>
      <c r="D229" s="159">
        <v>26388</v>
      </c>
      <c r="E229" s="159">
        <v>120</v>
      </c>
      <c r="F229" s="159">
        <v>9540</v>
      </c>
      <c r="G229" s="159">
        <v>766</v>
      </c>
      <c r="H229" s="160">
        <f>D229+E229+F229+G229</f>
        <v>36814</v>
      </c>
      <c r="I229" s="176">
        <v>67.52</v>
      </c>
    </row>
    <row r="230" spans="1:9" ht="19.5" customHeight="1" thickBot="1" x14ac:dyDescent="0.25">
      <c r="A230" s="242" t="s">
        <v>176</v>
      </c>
      <c r="B230" s="30"/>
      <c r="C230" s="31"/>
      <c r="D230" s="146">
        <f t="shared" ref="D230:F230" si="39">SUM(D223:D229)</f>
        <v>75440</v>
      </c>
      <c r="E230" s="146">
        <f t="shared" si="39"/>
        <v>410</v>
      </c>
      <c r="F230" s="146">
        <f t="shared" si="39"/>
        <v>27298</v>
      </c>
      <c r="G230" s="146">
        <f t="shared" ref="G230" si="40">SUM(G223:G229)</f>
        <v>2110</v>
      </c>
      <c r="H230" s="146">
        <f t="shared" ref="H230:I230" si="41">SUM(H223:H229)</f>
        <v>105258</v>
      </c>
      <c r="I230" s="170">
        <f t="shared" si="41"/>
        <v>204.56</v>
      </c>
    </row>
    <row r="231" spans="1:9" ht="19.5" customHeight="1" x14ac:dyDescent="0.2">
      <c r="A231" s="243" t="s">
        <v>241</v>
      </c>
      <c r="B231" s="17"/>
      <c r="C231" s="17"/>
      <c r="D231" s="147"/>
      <c r="E231" s="147"/>
      <c r="F231" s="147"/>
      <c r="G231" s="147"/>
      <c r="H231" s="147"/>
      <c r="I231" s="171"/>
    </row>
    <row r="232" spans="1:9" ht="16.5" customHeight="1" x14ac:dyDescent="0.2">
      <c r="A232" s="238" t="s">
        <v>177</v>
      </c>
      <c r="B232" s="28">
        <v>91652000691</v>
      </c>
      <c r="C232" s="28">
        <v>3113</v>
      </c>
      <c r="D232" s="142">
        <v>46656</v>
      </c>
      <c r="E232" s="142">
        <v>100</v>
      </c>
      <c r="F232" s="142">
        <v>16830</v>
      </c>
      <c r="G232" s="142">
        <v>1242</v>
      </c>
      <c r="H232" s="143">
        <f>D232+E232+F232+G232</f>
        <v>64828</v>
      </c>
      <c r="I232" s="168">
        <v>126.93</v>
      </c>
    </row>
    <row r="233" spans="1:9" ht="16.5" customHeight="1" x14ac:dyDescent="0.2">
      <c r="A233" s="238" t="s">
        <v>178</v>
      </c>
      <c r="B233" s="28">
        <v>91652000694</v>
      </c>
      <c r="C233" s="28">
        <v>3113</v>
      </c>
      <c r="D233" s="142">
        <v>26534</v>
      </c>
      <c r="E233" s="142">
        <v>180</v>
      </c>
      <c r="F233" s="142">
        <v>9613</v>
      </c>
      <c r="G233" s="142">
        <v>652</v>
      </c>
      <c r="H233" s="143">
        <f>D233+E233+F233+G233</f>
        <v>36979</v>
      </c>
      <c r="I233" s="168">
        <v>72.210000000000008</v>
      </c>
    </row>
    <row r="234" spans="1:9" ht="19.5" customHeight="1" x14ac:dyDescent="0.2">
      <c r="A234" s="240" t="s">
        <v>343</v>
      </c>
      <c r="B234" s="22"/>
      <c r="C234" s="22"/>
      <c r="D234" s="152"/>
      <c r="E234" s="152"/>
      <c r="F234" s="152"/>
      <c r="G234" s="142"/>
      <c r="H234" s="152"/>
      <c r="I234" s="172"/>
    </row>
    <row r="235" spans="1:9" s="16" customFormat="1" ht="16.5" customHeight="1" thickBot="1" x14ac:dyDescent="0.25">
      <c r="A235" s="241" t="s">
        <v>179</v>
      </c>
      <c r="B235" s="38">
        <v>91652000686</v>
      </c>
      <c r="C235" s="38">
        <v>3117</v>
      </c>
      <c r="D235" s="131">
        <v>13615</v>
      </c>
      <c r="E235" s="131">
        <v>20</v>
      </c>
      <c r="F235" s="131">
        <v>4908</v>
      </c>
      <c r="G235" s="124">
        <v>253</v>
      </c>
      <c r="H235" s="151">
        <f>D235+E235+F235+G235</f>
        <v>18796</v>
      </c>
      <c r="I235" s="180">
        <v>43.76</v>
      </c>
    </row>
    <row r="236" spans="1:9" ht="19.5" customHeight="1" thickBot="1" x14ac:dyDescent="0.25">
      <c r="A236" s="242" t="s">
        <v>180</v>
      </c>
      <c r="B236" s="30"/>
      <c r="C236" s="31"/>
      <c r="D236" s="146">
        <f t="shared" ref="D236:F236" si="42">SUM(D232:D235)</f>
        <v>86805</v>
      </c>
      <c r="E236" s="146">
        <f t="shared" si="42"/>
        <v>300</v>
      </c>
      <c r="F236" s="146">
        <f t="shared" si="42"/>
        <v>31351</v>
      </c>
      <c r="G236" s="146">
        <f t="shared" ref="G236" si="43">SUM(G232:G235)</f>
        <v>2147</v>
      </c>
      <c r="H236" s="146">
        <f t="shared" ref="H236:I236" si="44">SUM(H232:H235)</f>
        <v>120603</v>
      </c>
      <c r="I236" s="170">
        <f t="shared" si="44"/>
        <v>242.9</v>
      </c>
    </row>
    <row r="237" spans="1:9" ht="19.5" customHeight="1" x14ac:dyDescent="0.2">
      <c r="A237" s="243" t="s">
        <v>243</v>
      </c>
      <c r="B237" s="17"/>
      <c r="C237" s="17"/>
      <c r="D237" s="147"/>
      <c r="E237" s="147"/>
      <c r="F237" s="147"/>
      <c r="G237" s="147"/>
      <c r="H237" s="148"/>
      <c r="I237" s="171"/>
    </row>
    <row r="238" spans="1:9" ht="16.5" customHeight="1" x14ac:dyDescent="0.2">
      <c r="A238" s="238" t="s">
        <v>566</v>
      </c>
      <c r="B238" s="28">
        <v>91652000703</v>
      </c>
      <c r="C238" s="28">
        <v>3113</v>
      </c>
      <c r="D238" s="110">
        <v>19989</v>
      </c>
      <c r="E238" s="110">
        <v>0</v>
      </c>
      <c r="F238" s="110">
        <v>7196</v>
      </c>
      <c r="G238" s="110">
        <v>569</v>
      </c>
      <c r="H238" s="110">
        <f>D238+E238+F238+G238</f>
        <v>27754</v>
      </c>
      <c r="I238" s="181">
        <v>53.019999999999996</v>
      </c>
    </row>
    <row r="239" spans="1:9" ht="15.75" customHeight="1" x14ac:dyDescent="0.2">
      <c r="A239" s="238" t="s">
        <v>467</v>
      </c>
      <c r="B239" s="28">
        <v>91652000702</v>
      </c>
      <c r="C239" s="28">
        <v>3113</v>
      </c>
      <c r="D239" s="110">
        <v>21011</v>
      </c>
      <c r="E239" s="110">
        <v>120</v>
      </c>
      <c r="F239" s="110">
        <v>7605</v>
      </c>
      <c r="G239" s="110">
        <v>495</v>
      </c>
      <c r="H239" s="110">
        <f>D239+E239+F239+G239</f>
        <v>29231</v>
      </c>
      <c r="I239" s="181">
        <v>60</v>
      </c>
    </row>
    <row r="240" spans="1:9" ht="16.5" customHeight="1" x14ac:dyDescent="0.2">
      <c r="A240" s="238" t="s">
        <v>468</v>
      </c>
      <c r="B240" s="28">
        <v>91652000701</v>
      </c>
      <c r="C240" s="28">
        <v>3113</v>
      </c>
      <c r="D240" s="110">
        <v>21273</v>
      </c>
      <c r="E240" s="110">
        <v>70</v>
      </c>
      <c r="F240" s="110">
        <v>7682</v>
      </c>
      <c r="G240" s="110">
        <v>562</v>
      </c>
      <c r="H240" s="110">
        <f>D240+E240+F240+G240</f>
        <v>29587</v>
      </c>
      <c r="I240" s="182">
        <v>59.58</v>
      </c>
    </row>
    <row r="241" spans="1:9" ht="19.5" customHeight="1" x14ac:dyDescent="0.2">
      <c r="A241" s="240" t="s">
        <v>244</v>
      </c>
      <c r="B241" s="22"/>
      <c r="C241" s="22"/>
      <c r="D241" s="152"/>
      <c r="E241" s="152"/>
      <c r="F241" s="152"/>
      <c r="G241" s="152"/>
      <c r="H241" s="152"/>
      <c r="I241" s="172"/>
    </row>
    <row r="242" spans="1:9" ht="26.25" thickBot="1" x14ac:dyDescent="0.25">
      <c r="A242" s="238" t="s">
        <v>528</v>
      </c>
      <c r="B242" s="28">
        <v>91652001341</v>
      </c>
      <c r="C242" s="28">
        <v>3113</v>
      </c>
      <c r="D242" s="142">
        <v>39779</v>
      </c>
      <c r="E242" s="167">
        <v>150</v>
      </c>
      <c r="F242" s="167">
        <v>14372</v>
      </c>
      <c r="G242" s="142">
        <v>1124</v>
      </c>
      <c r="H242" s="143">
        <f>D242+E242+F242+G242</f>
        <v>55425</v>
      </c>
      <c r="I242" s="168">
        <v>108.31</v>
      </c>
    </row>
    <row r="243" spans="1:9" ht="19.5" customHeight="1" thickBot="1" x14ac:dyDescent="0.25">
      <c r="A243" s="242" t="s">
        <v>182</v>
      </c>
      <c r="B243" s="30"/>
      <c r="C243" s="31"/>
      <c r="D243" s="146">
        <f t="shared" ref="D243:F243" si="45">SUM(D238:D242)</f>
        <v>102052</v>
      </c>
      <c r="E243" s="146">
        <f t="shared" si="45"/>
        <v>340</v>
      </c>
      <c r="F243" s="146">
        <f t="shared" si="45"/>
        <v>36855</v>
      </c>
      <c r="G243" s="146">
        <f t="shared" ref="G243" si="46">SUM(G238:G242)</f>
        <v>2750</v>
      </c>
      <c r="H243" s="146">
        <f t="shared" ref="H243:I243" si="47">SUM(H238:H242)</f>
        <v>141997</v>
      </c>
      <c r="I243" s="170">
        <f t="shared" si="47"/>
        <v>280.90999999999997</v>
      </c>
    </row>
    <row r="244" spans="1:9" ht="19.5" customHeight="1" x14ac:dyDescent="0.2">
      <c r="A244" s="243" t="s">
        <v>246</v>
      </c>
      <c r="B244" s="17"/>
      <c r="C244" s="17"/>
      <c r="D244" s="147"/>
      <c r="E244" s="147"/>
      <c r="F244" s="147"/>
      <c r="G244" s="147"/>
      <c r="H244" s="148"/>
      <c r="I244" s="171"/>
    </row>
    <row r="245" spans="1:9" ht="16.5" customHeight="1" x14ac:dyDescent="0.2">
      <c r="A245" s="238" t="s">
        <v>567</v>
      </c>
      <c r="B245" s="28">
        <v>91652000700</v>
      </c>
      <c r="C245" s="28">
        <v>3113</v>
      </c>
      <c r="D245" s="142">
        <v>27260</v>
      </c>
      <c r="E245" s="142">
        <v>0</v>
      </c>
      <c r="F245" s="142">
        <v>9814</v>
      </c>
      <c r="G245" s="142">
        <v>725</v>
      </c>
      <c r="H245" s="143">
        <f>D245+E245+F245+G245</f>
        <v>37799</v>
      </c>
      <c r="I245" s="173">
        <v>76.75</v>
      </c>
    </row>
    <row r="246" spans="1:9" ht="19.5" customHeight="1" x14ac:dyDescent="0.2">
      <c r="A246" s="240" t="s">
        <v>247</v>
      </c>
      <c r="B246" s="22"/>
      <c r="C246" s="22"/>
      <c r="D246" s="152"/>
      <c r="E246" s="152"/>
      <c r="F246" s="152"/>
      <c r="G246" s="152"/>
      <c r="H246" s="152"/>
      <c r="I246" s="172"/>
    </row>
    <row r="247" spans="1:9" ht="16.5" customHeight="1" x14ac:dyDescent="0.2">
      <c r="A247" s="238" t="s">
        <v>331</v>
      </c>
      <c r="B247" s="28">
        <v>91652000710</v>
      </c>
      <c r="C247" s="28">
        <v>3113</v>
      </c>
      <c r="D247" s="142">
        <v>17874</v>
      </c>
      <c r="E247" s="142">
        <v>150</v>
      </c>
      <c r="F247" s="142">
        <v>6486</v>
      </c>
      <c r="G247" s="142">
        <v>501</v>
      </c>
      <c r="H247" s="143">
        <f>D247+E247+F247+G247</f>
        <v>25011</v>
      </c>
      <c r="I247" s="168">
        <v>49.669999999999995</v>
      </c>
    </row>
    <row r="248" spans="1:9" ht="19.5" customHeight="1" x14ac:dyDescent="0.2">
      <c r="A248" s="240" t="s">
        <v>344</v>
      </c>
      <c r="B248" s="22"/>
      <c r="C248" s="22"/>
      <c r="D248" s="152"/>
      <c r="E248" s="152"/>
      <c r="F248" s="152"/>
      <c r="G248" s="152"/>
      <c r="H248" s="152"/>
      <c r="I248" s="172"/>
    </row>
    <row r="249" spans="1:9" ht="16.5" customHeight="1" thickBot="1" x14ac:dyDescent="0.25">
      <c r="A249" s="241" t="s">
        <v>437</v>
      </c>
      <c r="B249" s="29">
        <v>91652000712</v>
      </c>
      <c r="C249" s="29">
        <v>3113</v>
      </c>
      <c r="D249" s="144">
        <v>28222</v>
      </c>
      <c r="E249" s="144">
        <v>162</v>
      </c>
      <c r="F249" s="144">
        <v>10215</v>
      </c>
      <c r="G249" s="144">
        <v>695</v>
      </c>
      <c r="H249" s="145">
        <f>D249+E249+F249+G249</f>
        <v>39294</v>
      </c>
      <c r="I249" s="169">
        <v>81.86</v>
      </c>
    </row>
    <row r="250" spans="1:9" ht="19.5" customHeight="1" thickBot="1" x14ac:dyDescent="0.25">
      <c r="A250" s="242" t="s">
        <v>183</v>
      </c>
      <c r="B250" s="30"/>
      <c r="C250" s="31"/>
      <c r="D250" s="146">
        <f t="shared" ref="D250:F250" si="48">SUM(D245:D249)</f>
        <v>73356</v>
      </c>
      <c r="E250" s="146">
        <f t="shared" si="48"/>
        <v>312</v>
      </c>
      <c r="F250" s="146">
        <f t="shared" si="48"/>
        <v>26515</v>
      </c>
      <c r="G250" s="146">
        <f t="shared" ref="G250" si="49">SUM(G245:G249)</f>
        <v>1921</v>
      </c>
      <c r="H250" s="146">
        <f t="shared" ref="H250:I250" si="50">SUM(H245:H249)</f>
        <v>102104</v>
      </c>
      <c r="I250" s="170">
        <f t="shared" si="50"/>
        <v>208.27999999999997</v>
      </c>
    </row>
    <row r="251" spans="1:9" ht="19.5" customHeight="1" x14ac:dyDescent="0.2">
      <c r="A251" s="243" t="s">
        <v>249</v>
      </c>
      <c r="B251" s="17"/>
      <c r="C251" s="17"/>
      <c r="D251" s="147"/>
      <c r="E251" s="147"/>
      <c r="F251" s="147"/>
      <c r="G251" s="147"/>
      <c r="H251" s="148"/>
      <c r="I251" s="171"/>
    </row>
    <row r="252" spans="1:9" ht="16.5" customHeight="1" x14ac:dyDescent="0.2">
      <c r="A252" s="238" t="s">
        <v>184</v>
      </c>
      <c r="B252" s="28">
        <v>91652000705</v>
      </c>
      <c r="C252" s="28">
        <v>3113</v>
      </c>
      <c r="D252" s="142">
        <v>19996</v>
      </c>
      <c r="E252" s="142">
        <v>30</v>
      </c>
      <c r="F252" s="142">
        <v>7209</v>
      </c>
      <c r="G252" s="142">
        <v>565</v>
      </c>
      <c r="H252" s="143">
        <f>D252+E252+F252+G252</f>
        <v>27800</v>
      </c>
      <c r="I252" s="168">
        <v>56.24</v>
      </c>
    </row>
    <row r="253" spans="1:9" ht="16.5" customHeight="1" x14ac:dyDescent="0.2">
      <c r="A253" s="238" t="s">
        <v>185</v>
      </c>
      <c r="B253" s="28">
        <v>91652000707</v>
      </c>
      <c r="C253" s="28">
        <v>3113</v>
      </c>
      <c r="D253" s="142">
        <v>21132</v>
      </c>
      <c r="E253" s="142">
        <v>400</v>
      </c>
      <c r="F253" s="142">
        <v>7744</v>
      </c>
      <c r="G253" s="142">
        <v>630</v>
      </c>
      <c r="H253" s="143">
        <f>D253+E253+F253+G253</f>
        <v>29906</v>
      </c>
      <c r="I253" s="168">
        <v>60.050000000000004</v>
      </c>
    </row>
    <row r="254" spans="1:9" x14ac:dyDescent="0.2">
      <c r="A254" s="238" t="s">
        <v>186</v>
      </c>
      <c r="B254" s="28">
        <v>91652000706</v>
      </c>
      <c r="C254" s="28">
        <v>3117</v>
      </c>
      <c r="D254" s="142">
        <v>9992</v>
      </c>
      <c r="E254" s="142">
        <v>20</v>
      </c>
      <c r="F254" s="142">
        <v>3604</v>
      </c>
      <c r="G254" s="142">
        <v>214</v>
      </c>
      <c r="H254" s="143">
        <f>D254+E254+F254+G254</f>
        <v>13830</v>
      </c>
      <c r="I254" s="168">
        <v>28.2</v>
      </c>
    </row>
    <row r="255" spans="1:9" ht="16.5" customHeight="1" thickBot="1" x14ac:dyDescent="0.25">
      <c r="A255" s="241" t="s">
        <v>187</v>
      </c>
      <c r="B255" s="29">
        <v>91652000708</v>
      </c>
      <c r="C255" s="29">
        <v>3113</v>
      </c>
      <c r="D255" s="144">
        <v>16877</v>
      </c>
      <c r="E255" s="144">
        <v>50</v>
      </c>
      <c r="F255" s="144">
        <v>6093</v>
      </c>
      <c r="G255" s="144">
        <v>459</v>
      </c>
      <c r="H255" s="145">
        <f>D255+E255+F255+G255</f>
        <v>23479</v>
      </c>
      <c r="I255" s="169">
        <v>49.69</v>
      </c>
    </row>
    <row r="256" spans="1:9" ht="19.5" customHeight="1" thickBot="1" x14ac:dyDescent="0.25">
      <c r="A256" s="242" t="s">
        <v>188</v>
      </c>
      <c r="B256" s="30"/>
      <c r="C256" s="31"/>
      <c r="D256" s="146">
        <f t="shared" ref="D256:F256" si="51">SUM(D252:D255)</f>
        <v>67997</v>
      </c>
      <c r="E256" s="146">
        <f t="shared" si="51"/>
        <v>500</v>
      </c>
      <c r="F256" s="146">
        <f t="shared" si="51"/>
        <v>24650</v>
      </c>
      <c r="G256" s="146">
        <f t="shared" ref="G256" si="52">SUM(G252:G255)</f>
        <v>1868</v>
      </c>
      <c r="H256" s="146">
        <f t="shared" ref="H256:I256" si="53">SUM(H252:H255)</f>
        <v>95015</v>
      </c>
      <c r="I256" s="170">
        <f t="shared" si="53"/>
        <v>194.18</v>
      </c>
    </row>
    <row r="257" spans="1:9" ht="19.5" customHeight="1" x14ac:dyDescent="0.2">
      <c r="A257" s="243" t="s">
        <v>251</v>
      </c>
      <c r="B257" s="17"/>
      <c r="C257" s="17"/>
      <c r="D257" s="147"/>
      <c r="E257" s="147"/>
      <c r="F257" s="147"/>
      <c r="G257" s="147"/>
      <c r="H257" s="148"/>
      <c r="I257" s="171"/>
    </row>
    <row r="258" spans="1:9" ht="16.5" customHeight="1" x14ac:dyDescent="0.2">
      <c r="A258" s="238" t="s">
        <v>260</v>
      </c>
      <c r="B258" s="28">
        <v>91652000711</v>
      </c>
      <c r="C258" s="28">
        <v>3113</v>
      </c>
      <c r="D258" s="154">
        <v>36873</v>
      </c>
      <c r="E258" s="154">
        <v>142</v>
      </c>
      <c r="F258" s="154">
        <v>13323</v>
      </c>
      <c r="G258" s="154">
        <v>1020</v>
      </c>
      <c r="H258" s="154">
        <f>D258+E258+F258+G258</f>
        <v>51358</v>
      </c>
      <c r="I258" s="173">
        <v>107.38000000000001</v>
      </c>
    </row>
    <row r="259" spans="1:9" ht="19.5" customHeight="1" x14ac:dyDescent="0.2">
      <c r="A259" s="240" t="s">
        <v>328</v>
      </c>
      <c r="B259" s="22"/>
      <c r="C259" s="22"/>
      <c r="D259" s="152"/>
      <c r="E259" s="152"/>
      <c r="F259" s="152"/>
      <c r="G259" s="152"/>
      <c r="H259" s="152"/>
      <c r="I259" s="172"/>
    </row>
    <row r="260" spans="1:9" ht="16.5" customHeight="1" x14ac:dyDescent="0.2">
      <c r="A260" s="238" t="s">
        <v>438</v>
      </c>
      <c r="B260" s="28">
        <v>91652001345</v>
      </c>
      <c r="C260" s="28">
        <v>3113</v>
      </c>
      <c r="D260" s="142">
        <v>11532</v>
      </c>
      <c r="E260" s="142">
        <v>20</v>
      </c>
      <c r="F260" s="142">
        <v>4158</v>
      </c>
      <c r="G260" s="142">
        <v>290</v>
      </c>
      <c r="H260" s="142">
        <f>D260+E260+F260+G260</f>
        <v>16000</v>
      </c>
      <c r="I260" s="168">
        <v>31.45</v>
      </c>
    </row>
    <row r="261" spans="1:9" ht="19.5" customHeight="1" x14ac:dyDescent="0.2">
      <c r="A261" s="240" t="s">
        <v>252</v>
      </c>
      <c r="B261" s="22"/>
      <c r="C261" s="22"/>
      <c r="D261" s="152"/>
      <c r="E261" s="152"/>
      <c r="F261" s="152"/>
      <c r="G261" s="152"/>
      <c r="H261" s="152"/>
      <c r="I261" s="172"/>
    </row>
    <row r="262" spans="1:9" ht="16.5" customHeight="1" x14ac:dyDescent="0.2">
      <c r="A262" s="238" t="s">
        <v>189</v>
      </c>
      <c r="B262" s="28">
        <v>91652000709</v>
      </c>
      <c r="C262" s="28">
        <v>3113</v>
      </c>
      <c r="D262" s="142">
        <v>24030</v>
      </c>
      <c r="E262" s="142">
        <v>83</v>
      </c>
      <c r="F262" s="142">
        <v>8679</v>
      </c>
      <c r="G262" s="142">
        <v>596</v>
      </c>
      <c r="H262" s="142">
        <f>D262+E262+F262+G262</f>
        <v>33388</v>
      </c>
      <c r="I262" s="168">
        <v>65.08</v>
      </c>
    </row>
    <row r="263" spans="1:9" ht="19.5" customHeight="1" x14ac:dyDescent="0.2">
      <c r="A263" s="240" t="s">
        <v>345</v>
      </c>
      <c r="B263" s="22"/>
      <c r="C263" s="22"/>
      <c r="D263" s="152"/>
      <c r="E263" s="152"/>
      <c r="F263" s="152"/>
      <c r="G263" s="152"/>
      <c r="H263" s="152"/>
      <c r="I263" s="172"/>
    </row>
    <row r="264" spans="1:9" ht="16.5" customHeight="1" thickBot="1" x14ac:dyDescent="0.25">
      <c r="A264" s="241" t="s">
        <v>439</v>
      </c>
      <c r="B264" s="29">
        <v>91652001353</v>
      </c>
      <c r="C264" s="29">
        <v>3117</v>
      </c>
      <c r="D264" s="144">
        <v>8443</v>
      </c>
      <c r="E264" s="144">
        <v>71</v>
      </c>
      <c r="F264" s="144">
        <v>3064</v>
      </c>
      <c r="G264" s="144">
        <v>188</v>
      </c>
      <c r="H264" s="144">
        <f>D264+E264+F264+G264</f>
        <v>11766</v>
      </c>
      <c r="I264" s="169">
        <v>25.3</v>
      </c>
    </row>
    <row r="265" spans="1:9" ht="19.5" customHeight="1" thickBot="1" x14ac:dyDescent="0.25">
      <c r="A265" s="242" t="s">
        <v>190</v>
      </c>
      <c r="B265" s="30"/>
      <c r="C265" s="31"/>
      <c r="D265" s="146">
        <f t="shared" ref="D265:F265" si="54">SUM(D258:D264)</f>
        <v>80878</v>
      </c>
      <c r="E265" s="146">
        <f t="shared" si="54"/>
        <v>316</v>
      </c>
      <c r="F265" s="146">
        <f t="shared" si="54"/>
        <v>29224</v>
      </c>
      <c r="G265" s="146">
        <f t="shared" ref="G265" si="55">SUM(G258:G264)</f>
        <v>2094</v>
      </c>
      <c r="H265" s="146">
        <f t="shared" ref="H265:I265" si="56">SUM(H258:H264)</f>
        <v>112512</v>
      </c>
      <c r="I265" s="170">
        <f t="shared" si="56"/>
        <v>229.21000000000004</v>
      </c>
    </row>
    <row r="266" spans="1:9" ht="19.5" customHeight="1" x14ac:dyDescent="0.2">
      <c r="A266" s="243" t="s">
        <v>335</v>
      </c>
      <c r="B266" s="17"/>
      <c r="C266" s="17"/>
      <c r="D266" s="147"/>
      <c r="E266" s="147"/>
      <c r="F266" s="147"/>
      <c r="G266" s="147"/>
      <c r="H266" s="148"/>
      <c r="I266" s="171"/>
    </row>
    <row r="267" spans="1:9" ht="16.5" customHeight="1" x14ac:dyDescent="0.2">
      <c r="A267" s="238" t="s">
        <v>191</v>
      </c>
      <c r="B267" s="28">
        <v>91652000713</v>
      </c>
      <c r="C267" s="28">
        <v>3113</v>
      </c>
      <c r="D267" s="142">
        <v>23503</v>
      </c>
      <c r="E267" s="142">
        <v>170</v>
      </c>
      <c r="F267" s="142">
        <v>8519</v>
      </c>
      <c r="G267" s="142">
        <v>681</v>
      </c>
      <c r="H267" s="143">
        <f>D267+E267+F267+G267</f>
        <v>32873</v>
      </c>
      <c r="I267" s="168">
        <v>59.46</v>
      </c>
    </row>
    <row r="268" spans="1:9" ht="16.5" customHeight="1" x14ac:dyDescent="0.2">
      <c r="A268" s="238" t="s">
        <v>440</v>
      </c>
      <c r="B268" s="28">
        <v>91652000714</v>
      </c>
      <c r="C268" s="28">
        <v>3113</v>
      </c>
      <c r="D268" s="142">
        <v>19487</v>
      </c>
      <c r="E268" s="142">
        <v>176</v>
      </c>
      <c r="F268" s="142">
        <v>7075</v>
      </c>
      <c r="G268" s="142">
        <v>543</v>
      </c>
      <c r="H268" s="143">
        <f>D268+E268+F268+G268</f>
        <v>27281</v>
      </c>
      <c r="I268" s="168">
        <v>52.23</v>
      </c>
    </row>
    <row r="269" spans="1:9" ht="19.5" customHeight="1" x14ac:dyDescent="0.2">
      <c r="A269" s="243" t="s">
        <v>329</v>
      </c>
      <c r="B269" s="17"/>
      <c r="C269" s="17"/>
      <c r="D269" s="147"/>
      <c r="E269" s="147"/>
      <c r="F269" s="147"/>
      <c r="G269" s="147"/>
      <c r="H269" s="152"/>
      <c r="I269" s="171"/>
    </row>
    <row r="270" spans="1:9" ht="16.5" customHeight="1" thickBot="1" x14ac:dyDescent="0.25">
      <c r="A270" s="250" t="s">
        <v>534</v>
      </c>
      <c r="B270" s="35">
        <v>91652001356</v>
      </c>
      <c r="C270" s="35">
        <v>3117</v>
      </c>
      <c r="D270" s="159">
        <v>15228</v>
      </c>
      <c r="E270" s="159">
        <v>150</v>
      </c>
      <c r="F270" s="159">
        <v>5533</v>
      </c>
      <c r="G270" s="159">
        <v>397</v>
      </c>
      <c r="H270" s="160">
        <f>D270+E270+F270+G270</f>
        <v>21308</v>
      </c>
      <c r="I270" s="176">
        <v>44.36</v>
      </c>
    </row>
    <row r="271" spans="1:9" ht="19.5" customHeight="1" thickBot="1" x14ac:dyDescent="0.25">
      <c r="A271" s="249" t="s">
        <v>192</v>
      </c>
      <c r="B271" s="36"/>
      <c r="C271" s="37"/>
      <c r="D271" s="161">
        <f t="shared" ref="D271:H271" si="57">SUM(D267:D270)</f>
        <v>58218</v>
      </c>
      <c r="E271" s="161">
        <f t="shared" si="57"/>
        <v>496</v>
      </c>
      <c r="F271" s="161">
        <f t="shared" si="57"/>
        <v>21127</v>
      </c>
      <c r="G271" s="161">
        <f t="shared" si="57"/>
        <v>1621</v>
      </c>
      <c r="H271" s="161">
        <f t="shared" si="57"/>
        <v>81462</v>
      </c>
      <c r="I271" s="177">
        <v>156.05000000000001</v>
      </c>
    </row>
    <row r="272" spans="1:9" s="16" customFormat="1" ht="21" customHeight="1" thickBot="1" x14ac:dyDescent="0.25">
      <c r="A272" s="249" t="s">
        <v>193</v>
      </c>
      <c r="B272" s="36"/>
      <c r="C272" s="37"/>
      <c r="D272" s="161">
        <f>D12+D24+D36+D61+D77+D100+D110+D131+D138+D153+D168+D182+D196+D206+D221+D230+D236+D243+D250+D256+D265+D271</f>
        <v>3906288</v>
      </c>
      <c r="E272" s="161">
        <f t="shared" ref="E272:I272" si="58">E12+E24+E36+E61+E77+E100+E110+E131+E138+E153+E168+E182+E196+E206+E221+E230+E236+E243+E250+E256+E265+E271</f>
        <v>18375</v>
      </c>
      <c r="F272" s="161">
        <f t="shared" si="58"/>
        <v>1411943</v>
      </c>
      <c r="G272" s="161">
        <f t="shared" si="58"/>
        <v>100350</v>
      </c>
      <c r="H272" s="161">
        <f t="shared" si="58"/>
        <v>5436956</v>
      </c>
      <c r="I272" s="177">
        <f t="shared" si="58"/>
        <v>11444.309999999998</v>
      </c>
    </row>
    <row r="274" spans="4:9" x14ac:dyDescent="0.2">
      <c r="D274" s="228"/>
      <c r="E274" s="228"/>
      <c r="F274" s="228"/>
      <c r="G274" s="228"/>
      <c r="H274" s="228"/>
      <c r="I274" s="229"/>
    </row>
    <row r="276" spans="4:9" x14ac:dyDescent="0.2">
      <c r="H276" s="16" t="s">
        <v>405</v>
      </c>
    </row>
  </sheetData>
  <mergeCells count="9">
    <mergeCell ref="H3:H4"/>
    <mergeCell ref="I3:I4"/>
    <mergeCell ref="C3:C4"/>
    <mergeCell ref="B3:B4"/>
    <mergeCell ref="A3:A4"/>
    <mergeCell ref="E3:E4"/>
    <mergeCell ref="D3:D4"/>
    <mergeCell ref="F3:F4"/>
    <mergeCell ref="G3:G4"/>
  </mergeCells>
  <phoneticPr fontId="0" type="noConversion"/>
  <pageMargins left="0.59055118110236227" right="0" top="0.59055118110236227" bottom="0.78740157480314965" header="0.51181102362204722" footer="0.51181102362204722"/>
  <pageSetup paperSize="9" scale="80" pageOrder="overThenDown" orientation="landscape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Normal="100" workbookViewId="0"/>
  </sheetViews>
  <sheetFormatPr defaultRowHeight="12.75" x14ac:dyDescent="0.2"/>
  <cols>
    <col min="1" max="1" width="63.28515625" style="53" customWidth="1"/>
    <col min="2" max="2" width="14.85546875" style="40" customWidth="1"/>
    <col min="3" max="3" width="6.7109375" style="40" customWidth="1"/>
    <col min="4" max="4" width="9.85546875" style="40" customWidth="1"/>
    <col min="5" max="5" width="7.85546875" style="40" customWidth="1"/>
    <col min="6" max="6" width="9.7109375" style="40" customWidth="1"/>
    <col min="7" max="7" width="8.85546875" style="40" bestFit="1" customWidth="1"/>
    <col min="8" max="8" width="11" style="40" customWidth="1"/>
    <col min="9" max="9" width="7.5703125" style="40" customWidth="1"/>
    <col min="10" max="16384" width="9.140625" style="40"/>
  </cols>
  <sheetData>
    <row r="1" spans="1:9" x14ac:dyDescent="0.2">
      <c r="A1" s="39"/>
    </row>
    <row r="2" spans="1:9" s="8" customFormat="1" ht="16.5" customHeight="1" thickBot="1" x14ac:dyDescent="0.25">
      <c r="A2" s="41"/>
      <c r="D2" s="290"/>
      <c r="E2" s="290"/>
      <c r="F2" s="290"/>
      <c r="G2" s="290"/>
      <c r="H2" s="290"/>
      <c r="I2" s="10" t="s">
        <v>571</v>
      </c>
    </row>
    <row r="3" spans="1:9" s="8" customFormat="1" ht="12.75" customHeight="1" x14ac:dyDescent="0.2">
      <c r="A3" s="278" t="s">
        <v>578</v>
      </c>
      <c r="B3" s="282" t="s">
        <v>403</v>
      </c>
      <c r="C3" s="282" t="s">
        <v>47</v>
      </c>
      <c r="D3" s="282" t="s">
        <v>48</v>
      </c>
      <c r="E3" s="282" t="s">
        <v>49</v>
      </c>
      <c r="F3" s="282" t="s">
        <v>50</v>
      </c>
      <c r="G3" s="282" t="s">
        <v>51</v>
      </c>
      <c r="H3" s="288" t="s">
        <v>52</v>
      </c>
      <c r="I3" s="285" t="s">
        <v>194</v>
      </c>
    </row>
    <row r="4" spans="1:9" s="8" customFormat="1" ht="30" customHeight="1" thickBot="1" x14ac:dyDescent="0.25">
      <c r="A4" s="279"/>
      <c r="B4" s="283"/>
      <c r="C4" s="283"/>
      <c r="D4" s="287"/>
      <c r="E4" s="287"/>
      <c r="F4" s="284"/>
      <c r="G4" s="284"/>
      <c r="H4" s="289"/>
      <c r="I4" s="286"/>
    </row>
    <row r="5" spans="1:9" s="8" customFormat="1" ht="20.25" customHeight="1" x14ac:dyDescent="0.2">
      <c r="A5" s="42" t="s">
        <v>195</v>
      </c>
      <c r="B5" s="22"/>
      <c r="C5" s="22"/>
      <c r="D5" s="22"/>
      <c r="E5" s="22"/>
      <c r="F5" s="22"/>
      <c r="G5" s="22"/>
      <c r="H5" s="22"/>
      <c r="I5" s="27"/>
    </row>
    <row r="6" spans="1:9" s="8" customFormat="1" ht="20.25" customHeight="1" x14ac:dyDescent="0.2">
      <c r="A6" s="42" t="s">
        <v>57</v>
      </c>
      <c r="B6" s="22"/>
      <c r="C6" s="22"/>
      <c r="D6" s="22"/>
      <c r="E6" s="22"/>
      <c r="F6" s="22"/>
      <c r="G6" s="22"/>
      <c r="H6" s="22"/>
      <c r="I6" s="27"/>
    </row>
    <row r="7" spans="1:9" s="8" customFormat="1" ht="16.5" customHeight="1" x14ac:dyDescent="0.2">
      <c r="A7" s="43" t="s">
        <v>450</v>
      </c>
      <c r="B7" s="32">
        <v>91652000952</v>
      </c>
      <c r="C7" s="32">
        <v>3141</v>
      </c>
      <c r="D7" s="118">
        <v>1315</v>
      </c>
      <c r="E7" s="118">
        <v>0</v>
      </c>
      <c r="F7" s="118">
        <v>473</v>
      </c>
      <c r="G7" s="118">
        <v>26</v>
      </c>
      <c r="H7" s="118">
        <f>D7+E7+F7+G7</f>
        <v>1814</v>
      </c>
      <c r="I7" s="136">
        <v>6.13</v>
      </c>
    </row>
    <row r="8" spans="1:9" s="8" customFormat="1" ht="16.5" customHeight="1" x14ac:dyDescent="0.2">
      <c r="A8" s="44" t="s">
        <v>451</v>
      </c>
      <c r="B8" s="32">
        <v>91652000953</v>
      </c>
      <c r="C8" s="32">
        <v>3141</v>
      </c>
      <c r="D8" s="118">
        <v>6293</v>
      </c>
      <c r="E8" s="118">
        <v>0</v>
      </c>
      <c r="F8" s="118">
        <v>2265</v>
      </c>
      <c r="G8" s="118">
        <v>138</v>
      </c>
      <c r="H8" s="118">
        <f>D8+E8+F8+G8</f>
        <v>8696</v>
      </c>
      <c r="I8" s="136">
        <v>27.83</v>
      </c>
    </row>
    <row r="9" spans="1:9" s="8" customFormat="1" ht="16.5" customHeight="1" x14ac:dyDescent="0.2">
      <c r="A9" s="44" t="s">
        <v>452</v>
      </c>
      <c r="B9" s="32">
        <v>91652000951</v>
      </c>
      <c r="C9" s="32">
        <v>3141</v>
      </c>
      <c r="D9" s="118">
        <v>1852</v>
      </c>
      <c r="E9" s="118">
        <v>0</v>
      </c>
      <c r="F9" s="118">
        <v>667</v>
      </c>
      <c r="G9" s="118">
        <v>39</v>
      </c>
      <c r="H9" s="118">
        <f>D9+E9+F9+G9</f>
        <v>2558</v>
      </c>
      <c r="I9" s="136">
        <v>8.1300000000000008</v>
      </c>
    </row>
    <row r="10" spans="1:9" s="8" customFormat="1" ht="16.5" customHeight="1" x14ac:dyDescent="0.2">
      <c r="A10" s="44" t="s">
        <v>453</v>
      </c>
      <c r="B10" s="32">
        <v>91652000954</v>
      </c>
      <c r="C10" s="32">
        <v>3141</v>
      </c>
      <c r="D10" s="118">
        <v>2216</v>
      </c>
      <c r="E10" s="118">
        <v>0</v>
      </c>
      <c r="F10" s="118">
        <v>798</v>
      </c>
      <c r="G10" s="118">
        <v>51</v>
      </c>
      <c r="H10" s="118">
        <f>D10+E10+F10+G10</f>
        <v>3065</v>
      </c>
      <c r="I10" s="136">
        <v>10.08</v>
      </c>
    </row>
    <row r="11" spans="1:9" s="8" customFormat="1" ht="16.5" customHeight="1" thickBot="1" x14ac:dyDescent="0.25">
      <c r="A11" s="45" t="s">
        <v>491</v>
      </c>
      <c r="B11" s="38">
        <v>91652000956</v>
      </c>
      <c r="C11" s="38">
        <v>3141</v>
      </c>
      <c r="D11" s="131">
        <v>1579</v>
      </c>
      <c r="E11" s="131">
        <v>0</v>
      </c>
      <c r="F11" s="131">
        <v>568</v>
      </c>
      <c r="G11" s="131">
        <v>33</v>
      </c>
      <c r="H11" s="118">
        <f>D11+E11+F11+G11</f>
        <v>2180</v>
      </c>
      <c r="I11" s="137">
        <v>7.61</v>
      </c>
    </row>
    <row r="12" spans="1:9" s="8" customFormat="1" ht="20.25" customHeight="1" thickBot="1" x14ac:dyDescent="0.25">
      <c r="A12" s="46" t="s">
        <v>58</v>
      </c>
      <c r="B12" s="30"/>
      <c r="C12" s="31"/>
      <c r="D12" s="119">
        <f t="shared" ref="D12:I12" si="0">SUM(D7:D11)</f>
        <v>13255</v>
      </c>
      <c r="E12" s="119">
        <f t="shared" si="0"/>
        <v>0</v>
      </c>
      <c r="F12" s="119">
        <f t="shared" si="0"/>
        <v>4771</v>
      </c>
      <c r="G12" s="119">
        <f t="shared" si="0"/>
        <v>287</v>
      </c>
      <c r="H12" s="119">
        <f t="shared" si="0"/>
        <v>18313</v>
      </c>
      <c r="I12" s="138">
        <f t="shared" si="0"/>
        <v>59.78</v>
      </c>
    </row>
    <row r="13" spans="1:9" s="8" customFormat="1" ht="20.25" customHeight="1" x14ac:dyDescent="0.2">
      <c r="A13" s="47" t="s">
        <v>53</v>
      </c>
      <c r="B13" s="18"/>
      <c r="C13" s="18"/>
      <c r="D13" s="132"/>
      <c r="E13" s="132"/>
      <c r="F13" s="132"/>
      <c r="G13" s="132"/>
      <c r="H13" s="132"/>
      <c r="I13" s="139"/>
    </row>
    <row r="14" spans="1:9" s="8" customFormat="1" ht="26.25" thickBot="1" x14ac:dyDescent="0.25">
      <c r="A14" s="48" t="s">
        <v>456</v>
      </c>
      <c r="B14" s="49">
        <v>91652000986</v>
      </c>
      <c r="C14" s="49">
        <v>3141</v>
      </c>
      <c r="D14" s="126">
        <v>1017</v>
      </c>
      <c r="E14" s="126">
        <v>0</v>
      </c>
      <c r="F14" s="126">
        <v>366</v>
      </c>
      <c r="G14" s="126">
        <v>18</v>
      </c>
      <c r="H14" s="126">
        <f>D14+E14+F14+G14</f>
        <v>1401</v>
      </c>
      <c r="I14" s="130">
        <v>4.74</v>
      </c>
    </row>
    <row r="15" spans="1:9" s="8" customFormat="1" ht="20.25" customHeight="1" x14ac:dyDescent="0.2">
      <c r="A15" s="47" t="s">
        <v>133</v>
      </c>
      <c r="B15" s="18"/>
      <c r="C15" s="18"/>
      <c r="D15" s="132"/>
      <c r="E15" s="132"/>
      <c r="F15" s="132"/>
      <c r="G15" s="132"/>
      <c r="H15" s="132"/>
      <c r="I15" s="139"/>
    </row>
    <row r="16" spans="1:9" s="8" customFormat="1" ht="16.5" customHeight="1" thickBot="1" x14ac:dyDescent="0.25">
      <c r="A16" s="48" t="s">
        <v>536</v>
      </c>
      <c r="B16" s="49">
        <v>91652001363</v>
      </c>
      <c r="C16" s="49">
        <v>3141</v>
      </c>
      <c r="D16" s="126">
        <v>22025</v>
      </c>
      <c r="E16" s="126">
        <v>0</v>
      </c>
      <c r="F16" s="126">
        <v>7929</v>
      </c>
      <c r="G16" s="126">
        <v>439</v>
      </c>
      <c r="H16" s="126">
        <f>D16+E16+F16+G16</f>
        <v>30393</v>
      </c>
      <c r="I16" s="130">
        <v>99.74</v>
      </c>
    </row>
    <row r="17" spans="1:9" s="8" customFormat="1" ht="20.25" customHeight="1" x14ac:dyDescent="0.2">
      <c r="A17" s="50" t="s">
        <v>174</v>
      </c>
      <c r="B17" s="17"/>
      <c r="C17" s="17"/>
      <c r="D17" s="133"/>
      <c r="E17" s="133"/>
      <c r="F17" s="133"/>
      <c r="G17" s="133"/>
      <c r="H17" s="133"/>
      <c r="I17" s="140"/>
    </row>
    <row r="18" spans="1:9" s="8" customFormat="1" ht="16.5" customHeight="1" x14ac:dyDescent="0.2">
      <c r="A18" s="44" t="s">
        <v>445</v>
      </c>
      <c r="B18" s="32">
        <v>91652000982</v>
      </c>
      <c r="C18" s="32">
        <v>3141</v>
      </c>
      <c r="D18" s="118">
        <v>3819</v>
      </c>
      <c r="E18" s="118">
        <v>0</v>
      </c>
      <c r="F18" s="118">
        <v>1375</v>
      </c>
      <c r="G18" s="118">
        <v>79</v>
      </c>
      <c r="H18" s="118">
        <f>D18+E18+F18+G18</f>
        <v>5273</v>
      </c>
      <c r="I18" s="136">
        <v>11.26</v>
      </c>
    </row>
    <row r="19" spans="1:9" s="8" customFormat="1" ht="20.25" customHeight="1" x14ac:dyDescent="0.2">
      <c r="A19" s="42" t="s">
        <v>175</v>
      </c>
      <c r="B19" s="22"/>
      <c r="C19" s="22"/>
      <c r="D19" s="134"/>
      <c r="E19" s="134"/>
      <c r="F19" s="134"/>
      <c r="G19" s="134"/>
      <c r="H19" s="134"/>
      <c r="I19" s="141"/>
    </row>
    <row r="20" spans="1:9" s="8" customFormat="1" ht="16.5" customHeight="1" thickBot="1" x14ac:dyDescent="0.25">
      <c r="A20" s="45" t="s">
        <v>550</v>
      </c>
      <c r="B20" s="38">
        <v>91652000983</v>
      </c>
      <c r="C20" s="38">
        <v>3141</v>
      </c>
      <c r="D20" s="131">
        <v>2757</v>
      </c>
      <c r="E20" s="131">
        <v>0</v>
      </c>
      <c r="F20" s="131">
        <v>993</v>
      </c>
      <c r="G20" s="131">
        <v>56</v>
      </c>
      <c r="H20" s="118">
        <f>D20+E20+F20+G20</f>
        <v>3806</v>
      </c>
      <c r="I20" s="137">
        <v>12</v>
      </c>
    </row>
    <row r="21" spans="1:9" s="8" customFormat="1" ht="20.25" customHeight="1" thickBot="1" x14ac:dyDescent="0.25">
      <c r="A21" s="46" t="s">
        <v>196</v>
      </c>
      <c r="B21" s="30"/>
      <c r="C21" s="31"/>
      <c r="D21" s="119">
        <f t="shared" ref="D21:I21" si="1">SUM(D18:D20)</f>
        <v>6576</v>
      </c>
      <c r="E21" s="119">
        <f t="shared" si="1"/>
        <v>0</v>
      </c>
      <c r="F21" s="119">
        <f t="shared" si="1"/>
        <v>2368</v>
      </c>
      <c r="G21" s="119">
        <f t="shared" si="1"/>
        <v>135</v>
      </c>
      <c r="H21" s="119">
        <f t="shared" si="1"/>
        <v>9079</v>
      </c>
      <c r="I21" s="138">
        <f t="shared" si="1"/>
        <v>23.259999999999998</v>
      </c>
    </row>
    <row r="22" spans="1:9" s="8" customFormat="1" ht="20.25" customHeight="1" x14ac:dyDescent="0.2">
      <c r="A22" s="47" t="s">
        <v>181</v>
      </c>
      <c r="B22" s="18"/>
      <c r="C22" s="18"/>
      <c r="D22" s="132"/>
      <c r="E22" s="132"/>
      <c r="F22" s="132"/>
      <c r="G22" s="132"/>
      <c r="H22" s="132"/>
      <c r="I22" s="139"/>
    </row>
    <row r="23" spans="1:9" s="8" customFormat="1" ht="16.5" customHeight="1" thickBot="1" x14ac:dyDescent="0.25">
      <c r="A23" s="51" t="s">
        <v>457</v>
      </c>
      <c r="B23" s="52">
        <v>91652001530</v>
      </c>
      <c r="C23" s="49">
        <v>3141</v>
      </c>
      <c r="D23" s="126">
        <v>8349</v>
      </c>
      <c r="E23" s="126"/>
      <c r="F23" s="126">
        <v>3005</v>
      </c>
      <c r="G23" s="126">
        <v>145</v>
      </c>
      <c r="H23" s="135">
        <f>D23+E23+F23+G23</f>
        <v>11499</v>
      </c>
      <c r="I23" s="130">
        <v>38.71</v>
      </c>
    </row>
    <row r="24" spans="1:9" s="8" customFormat="1" ht="20.25" customHeight="1" x14ac:dyDescent="0.2">
      <c r="A24" s="47" t="s">
        <v>55</v>
      </c>
      <c r="B24" s="18"/>
      <c r="C24" s="18"/>
      <c r="D24" s="132"/>
      <c r="E24" s="132"/>
      <c r="F24" s="132"/>
      <c r="G24" s="132"/>
      <c r="H24" s="132"/>
      <c r="I24" s="139"/>
    </row>
    <row r="25" spans="1:9" s="8" customFormat="1" ht="16.5" customHeight="1" thickBot="1" x14ac:dyDescent="0.25">
      <c r="A25" s="51" t="s">
        <v>458</v>
      </c>
      <c r="B25" s="49">
        <v>91652000985</v>
      </c>
      <c r="C25" s="49">
        <v>3141</v>
      </c>
      <c r="D25" s="126">
        <v>4057</v>
      </c>
      <c r="E25" s="126">
        <v>0</v>
      </c>
      <c r="F25" s="126">
        <v>1461</v>
      </c>
      <c r="G25" s="126">
        <v>87</v>
      </c>
      <c r="H25" s="135">
        <f>D25+E25+F25+G25</f>
        <v>5605</v>
      </c>
      <c r="I25" s="130">
        <v>16.579999999999998</v>
      </c>
    </row>
    <row r="26" spans="1:9" s="8" customFormat="1" ht="21" customHeight="1" thickBot="1" x14ac:dyDescent="0.25">
      <c r="A26" s="46" t="s">
        <v>197</v>
      </c>
      <c r="B26" s="30"/>
      <c r="C26" s="31"/>
      <c r="D26" s="119">
        <f t="shared" ref="D26:I26" si="2">D12+D14+D16+D21+D23+D25</f>
        <v>55279</v>
      </c>
      <c r="E26" s="119">
        <f t="shared" si="2"/>
        <v>0</v>
      </c>
      <c r="F26" s="119">
        <f t="shared" si="2"/>
        <v>19900</v>
      </c>
      <c r="G26" s="119">
        <f t="shared" si="2"/>
        <v>1111</v>
      </c>
      <c r="H26" s="119">
        <f t="shared" si="2"/>
        <v>76290</v>
      </c>
      <c r="I26" s="138">
        <f t="shared" si="2"/>
        <v>242.81</v>
      </c>
    </row>
  </sheetData>
  <mergeCells count="10">
    <mergeCell ref="I3:I4"/>
    <mergeCell ref="D3:D4"/>
    <mergeCell ref="E3:E4"/>
    <mergeCell ref="H3:H4"/>
    <mergeCell ref="D2:H2"/>
    <mergeCell ref="A3:A4"/>
    <mergeCell ref="B3:B4"/>
    <mergeCell ref="C3:C4"/>
    <mergeCell ref="F3:F4"/>
    <mergeCell ref="G3:G4"/>
  </mergeCells>
  <phoneticPr fontId="0" type="noConversion"/>
  <pageMargins left="0.59055118110236227" right="0.19685039370078741" top="0.59055118110236227" bottom="0.59055118110236227" header="0.51181102362204722" footer="0.51181102362204722"/>
  <pageSetup paperSize="9" scale="80" pageOrder="overThenDown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tabSelected="1" zoomScaleNormal="100" workbookViewId="0"/>
  </sheetViews>
  <sheetFormatPr defaultRowHeight="12.75" x14ac:dyDescent="0.2"/>
  <cols>
    <col min="1" max="1" width="53.85546875" style="40" customWidth="1"/>
    <col min="2" max="2" width="15.28515625" style="40" customWidth="1"/>
    <col min="3" max="3" width="9" style="40" customWidth="1"/>
    <col min="4" max="4" width="9.85546875" style="40" bestFit="1" customWidth="1"/>
    <col min="5" max="7" width="9.42578125" style="40" bestFit="1" customWidth="1"/>
    <col min="8" max="8" width="9.85546875" style="40" bestFit="1" customWidth="1"/>
    <col min="9" max="9" width="10.28515625" style="40" customWidth="1"/>
    <col min="10" max="16384" width="9.140625" style="40"/>
  </cols>
  <sheetData>
    <row r="2" spans="1:10" ht="13.5" thickBot="1" x14ac:dyDescent="0.25">
      <c r="A2" s="54"/>
      <c r="I2" s="10" t="s">
        <v>571</v>
      </c>
    </row>
    <row r="3" spans="1:10" s="8" customFormat="1" ht="15.75" customHeight="1" x14ac:dyDescent="0.2">
      <c r="A3" s="302" t="s">
        <v>578</v>
      </c>
      <c r="B3" s="300" t="s">
        <v>404</v>
      </c>
      <c r="C3" s="300" t="s">
        <v>47</v>
      </c>
      <c r="D3" s="298" t="s">
        <v>48</v>
      </c>
      <c r="E3" s="300" t="s">
        <v>49</v>
      </c>
      <c r="F3" s="282" t="s">
        <v>50</v>
      </c>
      <c r="G3" s="282" t="s">
        <v>51</v>
      </c>
      <c r="H3" s="291" t="s">
        <v>52</v>
      </c>
      <c r="I3" s="285" t="s">
        <v>194</v>
      </c>
    </row>
    <row r="4" spans="1:10" s="8" customFormat="1" ht="30.75" customHeight="1" thickBot="1" x14ac:dyDescent="0.25">
      <c r="A4" s="303"/>
      <c r="B4" s="301"/>
      <c r="C4" s="301"/>
      <c r="D4" s="299"/>
      <c r="E4" s="301"/>
      <c r="F4" s="283"/>
      <c r="G4" s="283"/>
      <c r="H4" s="292"/>
      <c r="I4" s="286"/>
    </row>
    <row r="5" spans="1:10" s="8" customFormat="1" ht="19.5" customHeight="1" x14ac:dyDescent="0.2">
      <c r="A5" s="295" t="s">
        <v>257</v>
      </c>
      <c r="B5" s="296"/>
      <c r="C5" s="296"/>
      <c r="D5" s="296"/>
      <c r="E5" s="296"/>
      <c r="F5" s="296"/>
      <c r="G5" s="296"/>
      <c r="H5" s="296"/>
      <c r="I5" s="297"/>
    </row>
    <row r="6" spans="1:10" s="8" customFormat="1" ht="15.75" customHeight="1" x14ac:dyDescent="0.2">
      <c r="A6" s="55" t="s">
        <v>549</v>
      </c>
      <c r="B6" s="56">
        <v>91652000685</v>
      </c>
      <c r="C6" s="20">
        <v>3231</v>
      </c>
      <c r="D6" s="117">
        <v>6676</v>
      </c>
      <c r="E6" s="117">
        <v>0</v>
      </c>
      <c r="F6" s="117">
        <v>2403</v>
      </c>
      <c r="G6" s="117">
        <v>14</v>
      </c>
      <c r="H6" s="123">
        <f>D6+E6+F6+G6</f>
        <v>9093</v>
      </c>
      <c r="I6" s="128">
        <v>16.2</v>
      </c>
      <c r="J6" s="16"/>
    </row>
    <row r="7" spans="1:10" s="8" customFormat="1" ht="15.75" customHeight="1" thickBot="1" x14ac:dyDescent="0.25">
      <c r="A7" s="57" t="s">
        <v>455</v>
      </c>
      <c r="B7" s="58">
        <v>91652000696</v>
      </c>
      <c r="C7" s="19">
        <v>3231</v>
      </c>
      <c r="D7" s="124">
        <v>6667</v>
      </c>
      <c r="E7" s="124">
        <v>0</v>
      </c>
      <c r="F7" s="124">
        <v>2400</v>
      </c>
      <c r="G7" s="124">
        <v>14</v>
      </c>
      <c r="H7" s="125">
        <f>D7+E7+F7+G7</f>
        <v>9081</v>
      </c>
      <c r="I7" s="129">
        <v>17.440000000000001</v>
      </c>
      <c r="J7" s="16"/>
    </row>
    <row r="8" spans="1:10" s="8" customFormat="1" ht="21" customHeight="1" thickBot="1" x14ac:dyDescent="0.25">
      <c r="A8" s="293" t="s">
        <v>197</v>
      </c>
      <c r="B8" s="294"/>
      <c r="C8" s="59"/>
      <c r="D8" s="126">
        <f t="shared" ref="D8:I8" si="0">SUM(D6:D7)</f>
        <v>13343</v>
      </c>
      <c r="E8" s="126">
        <f t="shared" si="0"/>
        <v>0</v>
      </c>
      <c r="F8" s="126">
        <f t="shared" si="0"/>
        <v>4803</v>
      </c>
      <c r="G8" s="126">
        <f t="shared" si="0"/>
        <v>28</v>
      </c>
      <c r="H8" s="127">
        <f t="shared" si="0"/>
        <v>18174</v>
      </c>
      <c r="I8" s="130">
        <f t="shared" si="0"/>
        <v>33.64</v>
      </c>
      <c r="J8" s="16"/>
    </row>
  </sheetData>
  <mergeCells count="11">
    <mergeCell ref="H3:H4"/>
    <mergeCell ref="A8:B8"/>
    <mergeCell ref="A5:I5"/>
    <mergeCell ref="I3:I4"/>
    <mergeCell ref="D3:D4"/>
    <mergeCell ref="E3:E4"/>
    <mergeCell ref="C3:C4"/>
    <mergeCell ref="F3:F4"/>
    <mergeCell ref="G3:G4"/>
    <mergeCell ref="A3:A4"/>
    <mergeCell ref="B3:B4"/>
  </mergeCells>
  <phoneticPr fontId="0" type="noConversion"/>
  <pageMargins left="0.59055118110236227" right="0.19685039370078741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Normal="100" workbookViewId="0"/>
  </sheetViews>
  <sheetFormatPr defaultRowHeight="12.75" x14ac:dyDescent="0.2"/>
  <cols>
    <col min="1" max="1" width="50.28515625" style="53" customWidth="1"/>
    <col min="2" max="2" width="14.28515625" style="40" customWidth="1"/>
    <col min="3" max="3" width="9" style="40" customWidth="1"/>
    <col min="4" max="4" width="8.5703125" style="40" customWidth="1"/>
    <col min="5" max="7" width="9.28515625" style="40" bestFit="1" customWidth="1"/>
    <col min="8" max="8" width="10.140625" style="40" customWidth="1"/>
    <col min="9" max="9" width="9.28515625" style="40" bestFit="1" customWidth="1"/>
    <col min="10" max="16384" width="9.140625" style="40"/>
  </cols>
  <sheetData>
    <row r="1" spans="1:9" x14ac:dyDescent="0.2">
      <c r="A1" s="60"/>
    </row>
    <row r="2" spans="1:9" ht="16.5" customHeight="1" thickBot="1" x14ac:dyDescent="0.25">
      <c r="A2" s="61"/>
      <c r="I2" s="10" t="s">
        <v>571</v>
      </c>
    </row>
    <row r="3" spans="1:9" s="8" customFormat="1" ht="15.75" customHeight="1" x14ac:dyDescent="0.2">
      <c r="A3" s="302" t="s">
        <v>578</v>
      </c>
      <c r="B3" s="300" t="s">
        <v>404</v>
      </c>
      <c r="C3" s="300" t="s">
        <v>47</v>
      </c>
      <c r="D3" s="298" t="s">
        <v>48</v>
      </c>
      <c r="E3" s="300" t="s">
        <v>49</v>
      </c>
      <c r="F3" s="282" t="s">
        <v>50</v>
      </c>
      <c r="G3" s="282" t="s">
        <v>51</v>
      </c>
      <c r="H3" s="291" t="s">
        <v>52</v>
      </c>
      <c r="I3" s="285" t="s">
        <v>194</v>
      </c>
    </row>
    <row r="4" spans="1:9" s="8" customFormat="1" ht="30.75" customHeight="1" thickBot="1" x14ac:dyDescent="0.25">
      <c r="A4" s="303"/>
      <c r="B4" s="301"/>
      <c r="C4" s="301"/>
      <c r="D4" s="299"/>
      <c r="E4" s="301"/>
      <c r="F4" s="283"/>
      <c r="G4" s="283"/>
      <c r="H4" s="292"/>
      <c r="I4" s="286"/>
    </row>
    <row r="5" spans="1:9" s="8" customFormat="1" ht="19.5" customHeight="1" x14ac:dyDescent="0.2">
      <c r="A5" s="295" t="s">
        <v>258</v>
      </c>
      <c r="B5" s="296"/>
      <c r="C5" s="296"/>
      <c r="D5" s="296"/>
      <c r="E5" s="296"/>
      <c r="F5" s="296"/>
      <c r="G5" s="296"/>
      <c r="H5" s="296"/>
      <c r="I5" s="297"/>
    </row>
    <row r="6" spans="1:9" s="8" customFormat="1" ht="16.5" customHeight="1" x14ac:dyDescent="0.2">
      <c r="A6" s="43" t="s">
        <v>530</v>
      </c>
      <c r="B6" s="56">
        <v>91652001361</v>
      </c>
      <c r="C6" s="20">
        <v>3421</v>
      </c>
      <c r="D6" s="117">
        <v>3771</v>
      </c>
      <c r="E6" s="117">
        <v>1002</v>
      </c>
      <c r="F6" s="117">
        <v>1698</v>
      </c>
      <c r="G6" s="117">
        <v>128</v>
      </c>
      <c r="H6" s="123">
        <f>D6+E6+F6+G6</f>
        <v>6599</v>
      </c>
      <c r="I6" s="128">
        <v>8</v>
      </c>
    </row>
    <row r="7" spans="1:9" s="8" customFormat="1" ht="16.5" customHeight="1" thickBot="1" x14ac:dyDescent="0.25">
      <c r="A7" s="62" t="s">
        <v>454</v>
      </c>
      <c r="B7" s="63">
        <v>91652001362</v>
      </c>
      <c r="C7" s="19">
        <v>3421</v>
      </c>
      <c r="D7" s="124">
        <v>4797</v>
      </c>
      <c r="E7" s="124">
        <v>1168</v>
      </c>
      <c r="F7" s="124">
        <v>2124</v>
      </c>
      <c r="G7" s="124">
        <v>173</v>
      </c>
      <c r="H7" s="125">
        <f>D7+E7+F7+G7</f>
        <v>8262</v>
      </c>
      <c r="I7" s="129">
        <v>12.78</v>
      </c>
    </row>
    <row r="8" spans="1:9" s="8" customFormat="1" ht="21" customHeight="1" thickBot="1" x14ac:dyDescent="0.25">
      <c r="A8" s="293" t="s">
        <v>197</v>
      </c>
      <c r="B8" s="294"/>
      <c r="C8" s="59"/>
      <c r="D8" s="126">
        <f t="shared" ref="D8:I8" si="0">SUM(D6:D7)</f>
        <v>8568</v>
      </c>
      <c r="E8" s="126">
        <f t="shared" si="0"/>
        <v>2170</v>
      </c>
      <c r="F8" s="126">
        <f t="shared" si="0"/>
        <v>3822</v>
      </c>
      <c r="G8" s="126">
        <f t="shared" si="0"/>
        <v>301</v>
      </c>
      <c r="H8" s="127">
        <f t="shared" si="0"/>
        <v>14861</v>
      </c>
      <c r="I8" s="130">
        <f t="shared" si="0"/>
        <v>20.78</v>
      </c>
    </row>
  </sheetData>
  <mergeCells count="11">
    <mergeCell ref="H3:H4"/>
    <mergeCell ref="A8:B8"/>
    <mergeCell ref="A5:I5"/>
    <mergeCell ref="I3:I4"/>
    <mergeCell ref="D3:D4"/>
    <mergeCell ref="E3:E4"/>
    <mergeCell ref="C3:C4"/>
    <mergeCell ref="F3:F4"/>
    <mergeCell ref="G3:G4"/>
    <mergeCell ref="A3:A4"/>
    <mergeCell ref="B3:B4"/>
  </mergeCells>
  <phoneticPr fontId="0" type="noConversion"/>
  <pageMargins left="0.59055118110236227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sumář PO MČ</vt:lpstr>
      <vt:lpstr>MŠ </vt:lpstr>
      <vt:lpstr>ZŠ</vt:lpstr>
      <vt:lpstr>ŠJ</vt:lpstr>
      <vt:lpstr>ZUŠ MČ</vt:lpstr>
      <vt:lpstr>DDM MČ </vt:lpstr>
      <vt:lpstr>'MŠ '!Názvy_tisku</vt:lpstr>
      <vt:lpstr>ZŠ!Názvy_tisku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Čeledová Jitka (MHMP, ROZ)</cp:lastModifiedBy>
  <cp:lastPrinted>2018-11-20T11:59:42Z</cp:lastPrinted>
  <dcterms:created xsi:type="dcterms:W3CDTF">2007-08-02T07:32:08Z</dcterms:created>
  <dcterms:modified xsi:type="dcterms:W3CDTF">2018-12-20T11:54:15Z</dcterms:modified>
</cp:coreProperties>
</file>