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120" activeTab="0"/>
  </bookViews>
  <sheets>
    <sheet name="bilance" sheetId="1" r:id="rId1"/>
    <sheet name="kap. 01" sheetId="2" r:id="rId2"/>
    <sheet name="kap. 02" sheetId="3" r:id="rId3"/>
    <sheet name="kap. 03" sheetId="4" r:id="rId4"/>
    <sheet name="kap. 04" sheetId="5" r:id="rId5"/>
    <sheet name="kap. 05" sheetId="6" r:id="rId6"/>
    <sheet name="kap. 06" sheetId="7" r:id="rId7"/>
    <sheet name="kap. 07" sheetId="8" r:id="rId8"/>
    <sheet name="kap. 08" sheetId="9" r:id="rId9"/>
    <sheet name="kap. 09" sheetId="10" r:id="rId10"/>
    <sheet name="kap. 10" sheetId="11" r:id="rId11"/>
  </sheets>
  <definedNames/>
  <calcPr fullCalcOnLoad="1"/>
</workbook>
</file>

<file path=xl/sharedStrings.xml><?xml version="1.0" encoding="utf-8"?>
<sst xmlns="http://schemas.openxmlformats.org/spreadsheetml/2006/main" count="5125" uniqueCount="1572">
  <si>
    <t>Odbor správy majetku</t>
  </si>
  <si>
    <t>Celkem správce: 0010 - Ing. Pavel Klega</t>
  </si>
  <si>
    <t xml:space="preserve">BĚŽNÉ VÝDAJE CELKEM </t>
  </si>
  <si>
    <t>ČÁST III. - KAPITÁLOVÉ VÝDAJE</t>
  </si>
  <si>
    <t>Číslo stavby</t>
  </si>
  <si>
    <t>Zbývá financovat</t>
  </si>
  <si>
    <t>HMP-MČ PRAHA 15</t>
  </si>
  <si>
    <t>00000094 - Inv. dotace z rozpočtu HMP</t>
  </si>
  <si>
    <t xml:space="preserve">KAPITÁLOVÉ VÝDAJE CELKEM </t>
  </si>
  <si>
    <t xml:space="preserve">VÝDAJE CELKEM </t>
  </si>
  <si>
    <t>ČÁST IV. - FINANCOVÁNÍ</t>
  </si>
  <si>
    <t>Příloha č. 3 k usnesení Zastupitelstva HMP č. 32/2 ze dne 17.12.2009</t>
  </si>
  <si>
    <t>Správce: 0001 - MUDr. Pavel Bém</t>
  </si>
  <si>
    <t>HMP-MČ PRAHA 2</t>
  </si>
  <si>
    <t>8124</t>
  </si>
  <si>
    <t>Uhrazené splátky dlouhodobých přijatých půjč.prost</t>
  </si>
  <si>
    <t>Odbor rozpočtu</t>
  </si>
  <si>
    <t>Změna stavu krátkodobých prostředků na bank.účtech</t>
  </si>
  <si>
    <t>Celkem správce: 0001 - MUDr. Pavel Bém</t>
  </si>
  <si>
    <t xml:space="preserve">FINANCOVÁNÍ CELKEM </t>
  </si>
  <si>
    <t>02 - Městská infrastuktura</t>
  </si>
  <si>
    <t>Odbor ochrany prostředí</t>
  </si>
  <si>
    <t>2210</t>
  </si>
  <si>
    <t>BOTANICKÁ ZAHRADA HL.M.PRAHY</t>
  </si>
  <si>
    <t>3741</t>
  </si>
  <si>
    <t>Ochrana druhů a stanovišť</t>
  </si>
  <si>
    <t>ZOOLOGICKÁ ZAHRADA</t>
  </si>
  <si>
    <t>2321</t>
  </si>
  <si>
    <t>Odvádění a čištění odpadních vod a nakl.s kaly</t>
  </si>
  <si>
    <t>3744</t>
  </si>
  <si>
    <t>Protierozní, protilavinová a protipožární ochrana</t>
  </si>
  <si>
    <t>1014</t>
  </si>
  <si>
    <t>Ozdravování hosp.zvířat, pol. a spec.plodin</t>
  </si>
  <si>
    <t>1031</t>
  </si>
  <si>
    <t>Pěstební činnost</t>
  </si>
  <si>
    <t>1037</t>
  </si>
  <si>
    <t>Celospolečenské funkce lesů</t>
  </si>
  <si>
    <t>1039</t>
  </si>
  <si>
    <t>Ostatní záležitosti lesního hospodářství</t>
  </si>
  <si>
    <t>2369</t>
  </si>
  <si>
    <t>Ostatní správa ve vodním hospodářství</t>
  </si>
  <si>
    <t>3713</t>
  </si>
  <si>
    <t>Změny technologií vytápění</t>
  </si>
  <si>
    <t>3716</t>
  </si>
  <si>
    <t>Monitoring ochrany ovzduší</t>
  </si>
  <si>
    <t>3719</t>
  </si>
  <si>
    <t>Ostatní činnosti k ochraně ovzduší</t>
  </si>
  <si>
    <t>3721</t>
  </si>
  <si>
    <t>Sběr a svoz nebezpečných odpadů</t>
  </si>
  <si>
    <t>3722</t>
  </si>
  <si>
    <t>Sběr a svoz komunálních odpadů</t>
  </si>
  <si>
    <t>3724</t>
  </si>
  <si>
    <t>Využívání a zneškodňování nebezpečných odpadů</t>
  </si>
  <si>
    <t>3725</t>
  </si>
  <si>
    <t>Využívání a zneškodňování komun.odpadů</t>
  </si>
  <si>
    <t>3727</t>
  </si>
  <si>
    <t>Prevence vzniku odpadů</t>
  </si>
  <si>
    <t>3728</t>
  </si>
  <si>
    <t>Monitoring nakládání s odpady</t>
  </si>
  <si>
    <t>3729</t>
  </si>
  <si>
    <t>Ostatní nakládání s odpady</t>
  </si>
  <si>
    <t>3749</t>
  </si>
  <si>
    <t>Ostatní činnosti k ochraně přírody a krajiny</t>
  </si>
  <si>
    <t>3769</t>
  </si>
  <si>
    <t>Ostatní správa v ochraně životního prostředí</t>
  </si>
  <si>
    <t>3791</t>
  </si>
  <si>
    <t>Mezinárodní spolupráce v životním prostředí</t>
  </si>
  <si>
    <t>3792</t>
  </si>
  <si>
    <t>Ekologická výchova a osvěta</t>
  </si>
  <si>
    <t>3799</t>
  </si>
  <si>
    <t>Ostatní ekologické záležitosti a programy</t>
  </si>
  <si>
    <t>2399</t>
  </si>
  <si>
    <t>Ostatní záležitosti vodního hospodářství</t>
  </si>
  <si>
    <t>0004508</t>
  </si>
  <si>
    <t>ZOO - Hrošinec a sloninec</t>
  </si>
  <si>
    <t>HMP-MČ PRAHA 11</t>
  </si>
  <si>
    <t>TV Praha 11</t>
  </si>
  <si>
    <t>HMP-MČ PRAHA 12</t>
  </si>
  <si>
    <t>0040551</t>
  </si>
  <si>
    <t>TV Čechova čtvrť - Dolnocholupická</t>
  </si>
  <si>
    <t>HMP-MČ PRAHA 13</t>
  </si>
  <si>
    <t>0040561</t>
  </si>
  <si>
    <t>Technická vybavenost na územní Západního města</t>
  </si>
  <si>
    <t>0040012</t>
  </si>
  <si>
    <t>TV Hostivař</t>
  </si>
  <si>
    <t>HMP-MČ ČAKOVICE</t>
  </si>
  <si>
    <t>Revitalizace vnitrobloku BD Miškovice</t>
  </si>
  <si>
    <t>HMP-MČ KOLOVRATY</t>
  </si>
  <si>
    <t>0007490</t>
  </si>
  <si>
    <t>TV Kolovraty</t>
  </si>
  <si>
    <t>HMP-MČ ŘEPORYJE</t>
  </si>
  <si>
    <t>Rek. chodníků a komunikací</t>
  </si>
  <si>
    <t>TV Bílá Hora</t>
  </si>
  <si>
    <t>0000012</t>
  </si>
  <si>
    <t>Protipovod.opatř.na ochr.HMP</t>
  </si>
  <si>
    <t>0000013</t>
  </si>
  <si>
    <t>BABA II - rekon.IS</t>
  </si>
  <si>
    <t>0000050</t>
  </si>
  <si>
    <t>TV Slivenec</t>
  </si>
  <si>
    <t>0000057</t>
  </si>
  <si>
    <t>Prodloužení stoky A2</t>
  </si>
  <si>
    <t>0000083</t>
  </si>
  <si>
    <t>H.Počernice - ČOV Svépravice</t>
  </si>
  <si>
    <t>0000085</t>
  </si>
  <si>
    <t>TV Řepy</t>
  </si>
  <si>
    <t>0000088</t>
  </si>
  <si>
    <t>TV Libuš</t>
  </si>
  <si>
    <t>0000092</t>
  </si>
  <si>
    <t>TV Zličín</t>
  </si>
  <si>
    <t>0000093</t>
  </si>
  <si>
    <t>TV Kbely</t>
  </si>
  <si>
    <t>0000100</t>
  </si>
  <si>
    <t>TV Zbraslav</t>
  </si>
  <si>
    <t>0000101</t>
  </si>
  <si>
    <t>TV Újezd</t>
  </si>
  <si>
    <t>0000102</t>
  </si>
  <si>
    <t>TV Koloděje</t>
  </si>
  <si>
    <t>0000106</t>
  </si>
  <si>
    <t>TV Šeberov</t>
  </si>
  <si>
    <t>0000113</t>
  </si>
  <si>
    <t>TV Lipence</t>
  </si>
  <si>
    <t>0000114</t>
  </si>
  <si>
    <t>TV Stodůlky</t>
  </si>
  <si>
    <t>0000117</t>
  </si>
  <si>
    <t>TV Zbuzanská</t>
  </si>
  <si>
    <t>0000132</t>
  </si>
  <si>
    <t>TV Točná</t>
  </si>
  <si>
    <t>0000133</t>
  </si>
  <si>
    <t>TV Ďáblice</t>
  </si>
  <si>
    <t>0000134</t>
  </si>
  <si>
    <t>TV Dolní Počernice</t>
  </si>
  <si>
    <t>0000137</t>
  </si>
  <si>
    <t>TV Kyje - Hutě</t>
  </si>
  <si>
    <t>0000138</t>
  </si>
  <si>
    <t>TV Kunratice</t>
  </si>
  <si>
    <t>0000152</t>
  </si>
  <si>
    <t>TV  Dolní Chabry</t>
  </si>
  <si>
    <t>0000161</t>
  </si>
  <si>
    <t>0000196</t>
  </si>
  <si>
    <t>TV Klánovice</t>
  </si>
  <si>
    <t>0000204</t>
  </si>
  <si>
    <t>TV Nebušice</t>
  </si>
  <si>
    <t>0000218</t>
  </si>
  <si>
    <t>TV Jahodnice</t>
  </si>
  <si>
    <t>0003082</t>
  </si>
  <si>
    <t>TV Radotín</t>
  </si>
  <si>
    <t>0003090</t>
  </si>
  <si>
    <t>TV Řeporyje</t>
  </si>
  <si>
    <t>0003103</t>
  </si>
  <si>
    <t>TV Lochkov</t>
  </si>
  <si>
    <t>0003106</t>
  </si>
  <si>
    <t>TV Suchdol</t>
  </si>
  <si>
    <t>0003111</t>
  </si>
  <si>
    <t>TV Lysolaje</t>
  </si>
  <si>
    <t>0003113</t>
  </si>
  <si>
    <t>TV Přední Kopanina</t>
  </si>
  <si>
    <t>0003119</t>
  </si>
  <si>
    <t>TV Čakovice</t>
  </si>
  <si>
    <t>0003127</t>
  </si>
  <si>
    <t>TV Běchovice</t>
  </si>
  <si>
    <t>0003136</t>
  </si>
  <si>
    <t>TV Satalice</t>
  </si>
  <si>
    <t>0003140</t>
  </si>
  <si>
    <t>TV Újezd nad Lesy</t>
  </si>
  <si>
    <t>0003145</t>
  </si>
  <si>
    <t>TV Vinoř</t>
  </si>
  <si>
    <t>0003150</t>
  </si>
  <si>
    <t>TV Benice</t>
  </si>
  <si>
    <t>0003151</t>
  </si>
  <si>
    <t>TV Dubeč</t>
  </si>
  <si>
    <t>0003171</t>
  </si>
  <si>
    <t>TV Štěrboholy</t>
  </si>
  <si>
    <t>0003295</t>
  </si>
  <si>
    <t>TV Horní Počernice</t>
  </si>
  <si>
    <t>0004506</t>
  </si>
  <si>
    <t>TV Velká Chuchle</t>
  </si>
  <si>
    <t>0004507</t>
  </si>
  <si>
    <t>TV Vokovice</t>
  </si>
  <si>
    <t>0007133</t>
  </si>
  <si>
    <t>IP pro stavby TV</t>
  </si>
  <si>
    <t>0007499</t>
  </si>
  <si>
    <t>TV Dolní Měcholupy</t>
  </si>
  <si>
    <t>0007500</t>
  </si>
  <si>
    <t>TV Praha 6</t>
  </si>
  <si>
    <t>0007981</t>
  </si>
  <si>
    <t>TV Za Horou</t>
  </si>
  <si>
    <t>0008498</t>
  </si>
  <si>
    <t>Vodovodní řad Nová Ves</t>
  </si>
  <si>
    <t>0008548</t>
  </si>
  <si>
    <t>Kanal. sběrač H - prodl. do Běchovic</t>
  </si>
  <si>
    <t>0008588</t>
  </si>
  <si>
    <t>TV Malá Ohrada</t>
  </si>
  <si>
    <t>0008618</t>
  </si>
  <si>
    <t>TV Praha 4</t>
  </si>
  <si>
    <t>0008781</t>
  </si>
  <si>
    <t>Prodloužení sběrače "T" do  Třebonic</t>
  </si>
  <si>
    <t>0040018</t>
  </si>
  <si>
    <t>Dofakturace pro kap. 02</t>
  </si>
  <si>
    <t>0040019</t>
  </si>
  <si>
    <t>Prodlouženi sběrače G do Uhříněvsi</t>
  </si>
  <si>
    <t>0040020</t>
  </si>
  <si>
    <t>TV Letňany</t>
  </si>
  <si>
    <t>0040021</t>
  </si>
  <si>
    <t>TV Petrovice</t>
  </si>
  <si>
    <t>0040022</t>
  </si>
  <si>
    <t>TV Troja</t>
  </si>
  <si>
    <t>0040297</t>
  </si>
  <si>
    <t>TV Hloubětín</t>
  </si>
  <si>
    <t>0040741</t>
  </si>
  <si>
    <t>TV Zahradní město</t>
  </si>
  <si>
    <t>0040696</t>
  </si>
  <si>
    <t>Revitalizace bastionu XXXI</t>
  </si>
  <si>
    <t>0006963</t>
  </si>
  <si>
    <t>Celk. přest. a rozšíření ÚČOV Císař. ostrov</t>
  </si>
  <si>
    <t>0005284</t>
  </si>
  <si>
    <t>Investice související s areály zeleně</t>
  </si>
  <si>
    <t>0007528</t>
  </si>
  <si>
    <t>Plán odpadového hospodářství - kompostárny,SD</t>
  </si>
  <si>
    <t>0008653</t>
  </si>
  <si>
    <t>Realizace opatření vyplýv. z energet. auditů</t>
  </si>
  <si>
    <t>03 - Doprava</t>
  </si>
  <si>
    <t>Správce: 0006 - Radovan Šteiner</t>
  </si>
  <si>
    <t>DOP-TECH.SPRÁVA KOMUNIKACÍ</t>
  </si>
  <si>
    <t>2111</t>
  </si>
  <si>
    <t>Příjmy z poskytování služeb a výrobků</t>
  </si>
  <si>
    <t>Odbor dopravních přestupků</t>
  </si>
  <si>
    <t>Odbor dopravy</t>
  </si>
  <si>
    <t>Celkem správce: 0006 - Radovan Šteiner</t>
  </si>
  <si>
    <t>2212</t>
  </si>
  <si>
    <t>Silnice</t>
  </si>
  <si>
    <t>2219</t>
  </si>
  <si>
    <t>Ostatní záležitosti pozemních komunikací</t>
  </si>
  <si>
    <t>2229</t>
  </si>
  <si>
    <t>Ostatní záležitosti v silniční dopravě</t>
  </si>
  <si>
    <t>2269</t>
  </si>
  <si>
    <t>Ostatní správa v dopravě</t>
  </si>
  <si>
    <t>ROPID</t>
  </si>
  <si>
    <t>2221</t>
  </si>
  <si>
    <t>Provoz veřejné silniční dopravy</t>
  </si>
  <si>
    <t>00000007 - PID-DP HMP, a.s. - kompenzace</t>
  </si>
  <si>
    <t>2232</t>
  </si>
  <si>
    <t>Provoz vnitrozemské plavby</t>
  </si>
  <si>
    <t>2242</t>
  </si>
  <si>
    <t>Provoz veřejné železniční dopravy</t>
  </si>
  <si>
    <t>2299</t>
  </si>
  <si>
    <t>Ostatní záležitosti v dopravě</t>
  </si>
  <si>
    <t>TSK HMP</t>
  </si>
  <si>
    <t>0003217</t>
  </si>
  <si>
    <t>Systém řízení  MSP</t>
  </si>
  <si>
    <t>0004347</t>
  </si>
  <si>
    <t>Akce pro BESIP</t>
  </si>
  <si>
    <t>0004541</t>
  </si>
  <si>
    <t>Štěrboholská radiála - zkapacitnění</t>
  </si>
  <si>
    <t>0004840</t>
  </si>
  <si>
    <t>OPD - Systém řízení a regulace MSP</t>
  </si>
  <si>
    <t>0040648</t>
  </si>
  <si>
    <t>Rek. Štěrboholské spojky, soubor staveb</t>
  </si>
  <si>
    <t>Dopravní podnik hl.m.Prahy</t>
  </si>
  <si>
    <t>0004534</t>
  </si>
  <si>
    <t>Trasa metra A   (Dejvická - Let. Ruzyně)</t>
  </si>
  <si>
    <t>0006786</t>
  </si>
  <si>
    <t>I. provozní úsek trasy D metra</t>
  </si>
  <si>
    <t>HMP-MČ PRAHA 16</t>
  </si>
  <si>
    <t>Revitalizace parkovišť a pěších propojení Sídliště - Radotín</t>
  </si>
  <si>
    <t>0000065</t>
  </si>
  <si>
    <t>Strahovský tunel 2.st.</t>
  </si>
  <si>
    <t>0000079</t>
  </si>
  <si>
    <t>MO Špejchar - Pelc/Tyrolka</t>
  </si>
  <si>
    <t>0000080</t>
  </si>
  <si>
    <t>MO Prašný Most - Špejchar</t>
  </si>
  <si>
    <t>0000081</t>
  </si>
  <si>
    <t>MO Pelc/Tyrolka - Balabenka</t>
  </si>
  <si>
    <t>0000094</t>
  </si>
  <si>
    <t>Balabenka-Štěrboholská radiála</t>
  </si>
  <si>
    <t>0009515</t>
  </si>
  <si>
    <t>MO Myslbekova-Prašný Most</t>
  </si>
  <si>
    <t>0009524</t>
  </si>
  <si>
    <t>Strahovský tunel 3.st.</t>
  </si>
  <si>
    <t>0005311</t>
  </si>
  <si>
    <t>Obnova vozů metra - modernizace</t>
  </si>
  <si>
    <t>0040769</t>
  </si>
  <si>
    <t>Nákup autobusů</t>
  </si>
  <si>
    <t>0004346</t>
  </si>
  <si>
    <t>Cyklistické stezky</t>
  </si>
  <si>
    <t>0022001</t>
  </si>
  <si>
    <t>OPPK-Cyklo-zavěš.lávka Lahovice</t>
  </si>
  <si>
    <t>0022002</t>
  </si>
  <si>
    <t>OPPK-Cyklostezka Klárov</t>
  </si>
  <si>
    <t>04 - Školství,mládež a samospráva</t>
  </si>
  <si>
    <t>Správce: 0005 - Ing. Marie Kousalíková</t>
  </si>
  <si>
    <t>1.MŠ ČENTICKÁ 2222  P21</t>
  </si>
  <si>
    <t>3111</t>
  </si>
  <si>
    <t>Předškolní zařízení</t>
  </si>
  <si>
    <t>00033353 - Přímé náklady na vzdělávání-kraje</t>
  </si>
  <si>
    <t>DD KLÁNOVICE  P9</t>
  </si>
  <si>
    <t>4322</t>
  </si>
  <si>
    <t>Ústavy péče pro mládež</t>
  </si>
  <si>
    <t>00000091 - Neivestiční dotace z prostředků HMP</t>
  </si>
  <si>
    <t>DD NÁRODNÍCH HRDINŮ  P9</t>
  </si>
  <si>
    <t>DDM HERRMANNOVÁ  P12</t>
  </si>
  <si>
    <t>3421</t>
  </si>
  <si>
    <t>Využití volného času dětí a mládeže</t>
  </si>
  <si>
    <t>DDM HMP KARLÍN  P8</t>
  </si>
  <si>
    <t>3144</t>
  </si>
  <si>
    <t>Školy v přírodě</t>
  </si>
  <si>
    <t>DDM JIŽNÍ MĚSTO  P4</t>
  </si>
  <si>
    <t>DDM MĚŠICKÁ  P9</t>
  </si>
  <si>
    <t>DDM POD STRAŠNIC.VINICÍ</t>
  </si>
  <si>
    <t>DDM PŘEMYŠLENSKÁ  P8</t>
  </si>
  <si>
    <t>DDM RATIBOŘICKÁ  HORNÍ POČERNICE</t>
  </si>
  <si>
    <t>DDM ROHOVÁ  P6</t>
  </si>
  <si>
    <t>DDM SLEZSKÁ  P2</t>
  </si>
  <si>
    <t>DDM U BOROVIČEK  P6</t>
  </si>
  <si>
    <t>DDM ULITA,NA BALKÁNĚ  P3</t>
  </si>
  <si>
    <t>DDM ŠIMÁČKOVA  P7</t>
  </si>
  <si>
    <t>DDM ŠTEFÁNIKOVA  P5</t>
  </si>
  <si>
    <t>DM A ŠJ LOVOSICKÁ  P9</t>
  </si>
  <si>
    <t>3147</t>
  </si>
  <si>
    <t>Domovy mládeže</t>
  </si>
  <si>
    <t>DM NEKLANOVA  P2</t>
  </si>
  <si>
    <t>DM POBŘEŽNÍ  P8</t>
  </si>
  <si>
    <t>DM STUDENTSKÁ  P6</t>
  </si>
  <si>
    <t>FZŠ PedF UK FINGEROVA P13</t>
  </si>
  <si>
    <t>3117</t>
  </si>
  <si>
    <t>První stupeň základních škol</t>
  </si>
  <si>
    <t>GYM. AK. ŠTĚPÁNSKÁ  P1</t>
  </si>
  <si>
    <t>3121</t>
  </si>
  <si>
    <t>Gymnázia</t>
  </si>
  <si>
    <t>GYM. ARABSKÁ  P6</t>
  </si>
  <si>
    <t>GYM. BOTIČSKÁ  P2</t>
  </si>
  <si>
    <t>GYM. BUDĚJOVICKÁ  P4</t>
  </si>
  <si>
    <t>GYM. CH. D. ZBOROVSKÁ  P5</t>
  </si>
  <si>
    <t>GYM. CHODOVICKÁ  P9</t>
  </si>
  <si>
    <t>GYM. J.G.JARKOVSKÉHO  P1</t>
  </si>
  <si>
    <t>GYM. J.H. MEZI ŠKOLAMI P5</t>
  </si>
  <si>
    <t>GYM. J.KEPLERA  P6</t>
  </si>
  <si>
    <t>GYM. J.NERUDY HELLICHOVA</t>
  </si>
  <si>
    <t>GYM. LITOMĚŘICKÁ  P9</t>
  </si>
  <si>
    <t>GYM. MILADY HORÁKOVÉ  P4</t>
  </si>
  <si>
    <t>0040922</t>
  </si>
  <si>
    <t>GYM. NA PRAŽAČCE  P3</t>
  </si>
  <si>
    <t>GYM. NA VÍTĚZNÉ PLÁNI  P4</t>
  </si>
  <si>
    <t>GYM. NA ZATLANCE  P5</t>
  </si>
  <si>
    <t>GYM. NAD ALEJÍ  P6</t>
  </si>
  <si>
    <t>GYM. NAD KAVALÍRKOU  P5</t>
  </si>
  <si>
    <t>GYM. NAD ŠTOLOU  P7</t>
  </si>
  <si>
    <t>GYM. O.PAVLA,LOUČANSKÁ P5</t>
  </si>
  <si>
    <t>GYM. OHRADNÍ  P4</t>
  </si>
  <si>
    <t>GYM. OMSKÁ  P10</t>
  </si>
  <si>
    <t>GYM. OPATOV  P4</t>
  </si>
  <si>
    <t>GYM. PERNEROVA  P8</t>
  </si>
  <si>
    <t>GYM. POSTUPICKÁ  P4</t>
  </si>
  <si>
    <t>GYM. PROF.J.PATOČKY  P1</t>
  </si>
  <si>
    <t>GYM. PÍSNICKÁ  P4</t>
  </si>
  <si>
    <t>GYM. PŘÍPOTOČNÍ  P10</t>
  </si>
  <si>
    <t>GYM. SLADKOVSKÉHO NÁM. P3</t>
  </si>
  <si>
    <t>GYM. VODĚRADSKÁ  P10</t>
  </si>
  <si>
    <t>GYM. ŠPITÁLSKÁ  P9</t>
  </si>
  <si>
    <t>GYM. ČAKOVICE  P9</t>
  </si>
  <si>
    <t>GYM. ČESKOLIPSKÁ  P9</t>
  </si>
  <si>
    <t>GYM. ÚSTAVNÍ  P8</t>
  </si>
  <si>
    <t>GYM.,ZŠ A MŠ PRO SP JEČNÁ</t>
  </si>
  <si>
    <t>3124</t>
  </si>
  <si>
    <t>Speciální střední školy</t>
  </si>
  <si>
    <t>GYM.MALOSTRANSKÉ,JOSEFSKÁ</t>
  </si>
  <si>
    <t>GYM.U LIBEŇSKÉHO ZÁMKU P8</t>
  </si>
  <si>
    <t>GYM.a SŠ PRO ZP RADLICKÁ</t>
  </si>
  <si>
    <t>HOBBY CENTRUM 4  P4</t>
  </si>
  <si>
    <t>HOTELOVÁ ŠKOLA RADLICKÁ</t>
  </si>
  <si>
    <t>3122</t>
  </si>
  <si>
    <t>Střední odborné školy</t>
  </si>
  <si>
    <t>HOTELOVÁ ŠKOLA VRŠOVICKÁ</t>
  </si>
  <si>
    <t>HUDEBNÍ ŠK.HL.M.PRAHY  P3</t>
  </si>
  <si>
    <t>3239</t>
  </si>
  <si>
    <t>Záležitosti zájmového studia j.n.</t>
  </si>
  <si>
    <t>ISŠ NÁHORNÍ  P8</t>
  </si>
  <si>
    <t>3123</t>
  </si>
  <si>
    <t>Střední odborná učiliště a učiliště</t>
  </si>
  <si>
    <t>JEDLIČKŮV ÚSTAV ZŠ, SŠ P2</t>
  </si>
  <si>
    <t>3114</t>
  </si>
  <si>
    <t>Speciální základní školy</t>
  </si>
  <si>
    <t>KONZERVATOŘ DUNCAN  P4</t>
  </si>
  <si>
    <t>3126</t>
  </si>
  <si>
    <t>Internátní speciální střední školy</t>
  </si>
  <si>
    <t>KONZERVATOŘ NA REJDIŠTI</t>
  </si>
  <si>
    <t>KONZERVATOŘ, VOŠ J.J.  P4</t>
  </si>
  <si>
    <t>3150</t>
  </si>
  <si>
    <t>Vyšší odborné školy</t>
  </si>
  <si>
    <t>MDDM        P13</t>
  </si>
  <si>
    <t>MHMP - SMT</t>
  </si>
  <si>
    <t>3119</t>
  </si>
  <si>
    <t>Ostatní záležitosti předšk.výchovy a zákl.vzdělání</t>
  </si>
  <si>
    <t>3299</t>
  </si>
  <si>
    <t>Ostatní záležitosti vzdělávání</t>
  </si>
  <si>
    <t>MS TRHANOVSKE NAM.  P10</t>
  </si>
  <si>
    <t>MŠ  HOROLEZECKÁ P15</t>
  </si>
  <si>
    <t>MŠ  SAUEROVA    P3</t>
  </si>
  <si>
    <t>MŠ ALŠOVY SADY       P4</t>
  </si>
  <si>
    <t>MŠ ANNY DRABÍKOVÉ   P11</t>
  </si>
  <si>
    <t>MŠ ARABSKÁ SE SPEC.PÉČÍ</t>
  </si>
  <si>
    <t>MŠ BAJKALSKÁ        P10</t>
  </si>
  <si>
    <t>MŠ BALKÁN            P3</t>
  </si>
  <si>
    <t>MŠ BENDOVA P6</t>
  </si>
  <si>
    <t>MŠ BENEŠOVSKÁ       P10</t>
  </si>
  <si>
    <t>MŠ BLATENSKÁ        P11</t>
  </si>
  <si>
    <t>MŠ BOJASOVA          P8</t>
  </si>
  <si>
    <t>MŠ BOLESLAVOVA       P4</t>
  </si>
  <si>
    <t>MŠ BOLOŇSKÁ         P15</t>
  </si>
  <si>
    <t>MŠ BUBENÍČKOVA</t>
  </si>
  <si>
    <t>MŠ BUKOVÁ            P3</t>
  </si>
  <si>
    <t>MŠ BĚHOUNKOVA 2300   P13</t>
  </si>
  <si>
    <t>MŠ BĚHOUNKOVA 2474         P13</t>
  </si>
  <si>
    <t>MŠ BÍLENECKÉ NÁM.</t>
  </si>
  <si>
    <t>MŠ CHABAŘOVICKÁ      P8</t>
  </si>
  <si>
    <t>MŠ CHABERÁČEK</t>
  </si>
  <si>
    <t>MŠ CHARLESE DE GAULLA</t>
  </si>
  <si>
    <t>MŠ CHLUPOVA 1798    P13</t>
  </si>
  <si>
    <t>MŠ CHLUPOVA 1799   P13</t>
  </si>
  <si>
    <t>MŠ CHMELOVÁ         P10</t>
  </si>
  <si>
    <t>MŠ CHODOVICKÁ HORNÍ PO</t>
  </si>
  <si>
    <t>MŠ CHVALETICKÁ      P14</t>
  </si>
  <si>
    <t>MŠ DOBRONICKÁ     LIBUŠ</t>
  </si>
  <si>
    <t>MŠ DOLNÍ MĚCHOLUPY        P10</t>
  </si>
  <si>
    <t>MŠ DUHA</t>
  </si>
  <si>
    <t>MŠ DVOULETKY        P10</t>
  </si>
  <si>
    <t>MŠ FILLOVA           P4</t>
  </si>
  <si>
    <t>MŠ GAGARINOVA</t>
  </si>
  <si>
    <t>MŠ GENERÁLA JANOUŠKA P9</t>
  </si>
  <si>
    <t>MŠ HELLICHOVA        P1</t>
  </si>
  <si>
    <t>MŠ HERČÍKOVA 2190    P13</t>
  </si>
  <si>
    <t>MŠ HLUBOČEPSKÁ 90    P5</t>
  </si>
  <si>
    <t>MŠ HORÁKOVA 2064        P13</t>
  </si>
  <si>
    <t>MŠ HOSTINSKÉHO 1534     P13</t>
  </si>
  <si>
    <t>MŠ HRABÁKOVA 2000   P11</t>
  </si>
  <si>
    <t>MŠ HRONCOVA 1882    P11</t>
  </si>
  <si>
    <t>MŠ HUSNÍKOVA 2076        P13</t>
  </si>
  <si>
    <t>MŠ HVĚZDIČKA          P12</t>
  </si>
  <si>
    <t>MŠ HŘIBSKÁ          P10</t>
  </si>
  <si>
    <t>MŠ II LIŠICKÁ  P21</t>
  </si>
  <si>
    <t>MŠ JAHŮDKA         P12</t>
  </si>
  <si>
    <t>MŠ JAKOBIHO   PETROVICE</t>
  </si>
  <si>
    <t>MŠ JANOUCHOVA       P11</t>
  </si>
  <si>
    <t>MŠ JAŽLOVICKÁ       P11</t>
  </si>
  <si>
    <t>MŠ JESENIOVA 204    P3</t>
  </si>
  <si>
    <t>MŠ JESENIOVA 4,6     P3</t>
  </si>
  <si>
    <t>MŠ JESENIOVA 98      P3</t>
  </si>
  <si>
    <t>MŠ JIHOZÁPADNÍ       P4</t>
  </si>
  <si>
    <t>MŠ JITŘNÍ            P4</t>
  </si>
  <si>
    <t>MŠ JIŘÍHO Z LOBKOVIC P3</t>
  </si>
  <si>
    <t>MŠ JUARÉZOVA    P6</t>
  </si>
  <si>
    <t>MŠ JÍLKOVA           P6</t>
  </si>
  <si>
    <t>MŠ JÍLOVSKÁ          P4</t>
  </si>
  <si>
    <t>MŠ K PODJEZDU        P4</t>
  </si>
  <si>
    <t>MŠ K POŠTĚ    KOLOVRATY</t>
  </si>
  <si>
    <t>MŠ K ROZTOKŮM</t>
  </si>
  <si>
    <t>MŠ K ZÁVĚTINÁM 815</t>
  </si>
  <si>
    <t>MŠ KE KAŠNĚ     LIBUŠ</t>
  </si>
  <si>
    <t>MŠ KLAUSOVA 2187      P13</t>
  </si>
  <si>
    <t>MŠ KLAUSOVA 2188   P13</t>
  </si>
  <si>
    <t>MŠ KLAUSOVA 2449          P13</t>
  </si>
  <si>
    <t>MŠ KLÁNOVICE</t>
  </si>
  <si>
    <t>MŠ KLÍČANSKÁ         P8</t>
  </si>
  <si>
    <t>MŠ KODAŇSKÁ         P10</t>
  </si>
  <si>
    <t>MŠ KONSTANTINOVA    P11</t>
  </si>
  <si>
    <t>MŠ KONĚVOVA        P3</t>
  </si>
  <si>
    <t>MŠ KORYCANSKÁ        P8</t>
  </si>
  <si>
    <t>MŠ KORÁLEK           P9</t>
  </si>
  <si>
    <t>MŠ KOSTELNÍ 37          P7</t>
  </si>
  <si>
    <t>MŠ KOSTLIVÉHO       P14</t>
  </si>
  <si>
    <t>MŠ KOTLASKA          P8</t>
  </si>
  <si>
    <t>MŠ KROUPOVA 2775</t>
  </si>
  <si>
    <t>MŠ KUKUČÍNOVA        P4</t>
  </si>
  <si>
    <t>MŠ KURANDOVÉ 669     P5</t>
  </si>
  <si>
    <t>MŠ KŘEJPSKÉHO 1503  P11</t>
  </si>
  <si>
    <t>MŠ LAUDOVA  P6</t>
  </si>
  <si>
    <t>MŠ LETENSKÁ          P1</t>
  </si>
  <si>
    <t>MŠ LETOHRADSKÁ       P7</t>
  </si>
  <si>
    <t>MŠ LEŠENSKÁ          P8</t>
  </si>
  <si>
    <t>MŠ LIBICKÁ           P3</t>
  </si>
  <si>
    <t>MŠ LIBKOVSKÁ        P15</t>
  </si>
  <si>
    <t>MŠ LIBOCKÁ P6</t>
  </si>
  <si>
    <t>MŠ LIBČICKÁ          P8</t>
  </si>
  <si>
    <t>MŠ LITVÍNOVSKÁ       P9</t>
  </si>
  <si>
    <t>MŠ LOHNISKÉHO 830    P5</t>
  </si>
  <si>
    <t>MŠ LOHNISKÉHO 851    P5</t>
  </si>
  <si>
    <t>MŠ LOJOVICKÁ      LIBUŠ</t>
  </si>
  <si>
    <t>MŠ MADOLINKA        P11</t>
  </si>
  <si>
    <t>MŠ MAGNITOGORSKÁ    P10</t>
  </si>
  <si>
    <t>MŠ MARKUŠOVA        P11</t>
  </si>
  <si>
    <t>MŠ MASNÁ            P1</t>
  </si>
  <si>
    <t>MŠ MATJUCHINOVA ZBRASL.</t>
  </si>
  <si>
    <t>MŠ MATĚCHOVA         P4</t>
  </si>
  <si>
    <t>MŠ MEZI DOMY  LIBUŠ</t>
  </si>
  <si>
    <t>MŠ MEZI ŠKOLAMI 2323    P13</t>
  </si>
  <si>
    <t>MŠ MEZI ŠKOLAMI 2482             P13</t>
  </si>
  <si>
    <t>MŠ MEZIVRŠI          P4</t>
  </si>
  <si>
    <t>MŠ MEZIŠKOLSKÁ       P6</t>
  </si>
  <si>
    <t>MŠ MILÁNSKÁ 472     P15</t>
  </si>
  <si>
    <t>MŠ MLÁDEŽNICKÁ      P10</t>
  </si>
  <si>
    <t>MŠ MOHYLOVÁ 1964      P13</t>
  </si>
  <si>
    <t>MŠ MONTESSORI   P12</t>
  </si>
  <si>
    <t>MŠ MOTÝLEK           P6</t>
  </si>
  <si>
    <t>MŠ MÍROVÉHO HNUTÍ   P11</t>
  </si>
  <si>
    <t>0040957</t>
  </si>
  <si>
    <t>0040956</t>
  </si>
  <si>
    <t>0040955</t>
  </si>
  <si>
    <t>0040954</t>
  </si>
  <si>
    <t>0040958</t>
  </si>
  <si>
    <t>0040968</t>
  </si>
  <si>
    <t>0040967</t>
  </si>
  <si>
    <t>0040966</t>
  </si>
  <si>
    <t>0040969</t>
  </si>
  <si>
    <t>0040973</t>
  </si>
  <si>
    <t>0040972</t>
  </si>
  <si>
    <t>0040971</t>
  </si>
  <si>
    <t>0040970</t>
  </si>
  <si>
    <t>0040976</t>
  </si>
  <si>
    <t>0040977</t>
  </si>
  <si>
    <t>0040975</t>
  </si>
  <si>
    <t>0040974</t>
  </si>
  <si>
    <t>0040984</t>
  </si>
  <si>
    <t>0040980</t>
  </si>
  <si>
    <t>0040982</t>
  </si>
  <si>
    <t>0040983</t>
  </si>
  <si>
    <t>0040978</t>
  </si>
  <si>
    <t>0040981</t>
  </si>
  <si>
    <t>0040985</t>
  </si>
  <si>
    <t>0040986</t>
  </si>
  <si>
    <t>0040987</t>
  </si>
  <si>
    <t>MŠ NA BUČÁNCE        P4</t>
  </si>
  <si>
    <t>MŠ NA CHODOVCI       P4</t>
  </si>
  <si>
    <t>MŠ NA DLOUHÉM LÁNU   P6</t>
  </si>
  <si>
    <t>MŠ NA DĚKANCE        P2</t>
  </si>
  <si>
    <t>MŠ NA KORÁBĚ         P8</t>
  </si>
  <si>
    <t>MŠ NA OKRAJI         P6</t>
  </si>
  <si>
    <t>MŠ NA PĚŠINÁCH       P8</t>
  </si>
  <si>
    <t>MŠ NA PŘESYPU        P8</t>
  </si>
  <si>
    <t>MŠ NA SMETANCE       P2</t>
  </si>
  <si>
    <t>MŠ NA VRCHOLU        P3</t>
  </si>
  <si>
    <t>MŠ NA VÝŠINÁCH       P7</t>
  </si>
  <si>
    <t>MŠ NA ZVONIČCE       P4</t>
  </si>
  <si>
    <t>MŠ NAD KAZANKOU</t>
  </si>
  <si>
    <t>MŠ NAD PARKEM  ZBRASLAV</t>
  </si>
  <si>
    <t>MŠ NAD ŠTOLOU        P7</t>
  </si>
  <si>
    <t>MŠ NEBUŠICE</t>
  </si>
  <si>
    <t>MŠ NEDVĚZSKÁ        P10</t>
  </si>
  <si>
    <t>MŠ NOVOBORSKÁ        P9</t>
  </si>
  <si>
    <t>MŠ NÁM. 14.ŘÍJNA 9a  P5</t>
  </si>
  <si>
    <t>MŠ NÁM.OSVOBODITELŮ  P5</t>
  </si>
  <si>
    <t>MŠ NÁRODNÍ TŘÍDA 37  P1</t>
  </si>
  <si>
    <t>MŠ NĚMČICKÁ 1111     P4</t>
  </si>
  <si>
    <t>MŠ OBLÁČEK           P9</t>
  </si>
  <si>
    <t>MŠ OHRADNÍ           P4</t>
  </si>
  <si>
    <t>MŠ OMSKÁ            P10</t>
  </si>
  <si>
    <t>MŠ OVČÍ HÁJEK  2177  P13</t>
  </si>
  <si>
    <t>MŠ OÁZA         P12</t>
  </si>
  <si>
    <t>MŠ PACULOVA         P14</t>
  </si>
  <si>
    <t>MŠ PARLÉŘOVA         P6</t>
  </si>
  <si>
    <t>MŠ PARMSKÁ I        P15</t>
  </si>
  <si>
    <t>MŠ PARMSKÁ II       P15</t>
  </si>
  <si>
    <t>MŠ PASTELKA         P12</t>
  </si>
  <si>
    <t>MŠ PASTELKA P6</t>
  </si>
  <si>
    <t>MŠ PEROUTKOVA 24/1004     P5</t>
  </si>
  <si>
    <t>MŠ PEŠKOVA 963       P5</t>
  </si>
  <si>
    <t>MŠ PLAMÍNKOVÉ        P4</t>
  </si>
  <si>
    <t>MŠ POD KROCÍNKOU     P9</t>
  </si>
  <si>
    <t>MŠ PODBĚLOHORSKÁ    P5</t>
  </si>
  <si>
    <t>MŠ PODPĚROVA 1880       P13</t>
  </si>
  <si>
    <t>MŠ PODSAĎÁČEK         P12</t>
  </si>
  <si>
    <t>MŠ POHÁDKA          P12</t>
  </si>
  <si>
    <t>MŠ POZNAŇSKÁ         P8</t>
  </si>
  <si>
    <t>MŠ PRAHA - KBELY</t>
  </si>
  <si>
    <t>MŠ PRAHA - KUNRATICE, PŘEDŠKOLNÍ</t>
  </si>
  <si>
    <t>MŠ PRAHA 5- SMÍCHOV,  NAD PALATOU 613</t>
  </si>
  <si>
    <t>MŠ PRAHA 9 - SATALICE</t>
  </si>
  <si>
    <t>MŠ PRAHA LOCHKOV</t>
  </si>
  <si>
    <t>MŠ PRAŽAČKA          P3</t>
  </si>
  <si>
    <t>MŠ PŠTROSSOVA        P1</t>
  </si>
  <si>
    <t>MŠ PŘETLUCKÁ         P10</t>
  </si>
  <si>
    <t>MŠ PŘÍBORSKÁ         P9</t>
  </si>
  <si>
    <t>MŠ PŘÍMĚTICKÁ        P4</t>
  </si>
  <si>
    <t>MŠ REVOLUČNÍ  P1</t>
  </si>
  <si>
    <t>MŠ ROHOŽNÍK   P21</t>
  </si>
  <si>
    <t>MŠ S INTERNÁTNÍ PÉČÍ P2</t>
  </si>
  <si>
    <t>MŠ S PRODL.PROVOZEM  P9</t>
  </si>
  <si>
    <t>MŠ SBÍHAVÁ           P6</t>
  </si>
  <si>
    <t>MŠ SEDLČANSKÁ        P4</t>
  </si>
  <si>
    <t>MŠ SLOVENSKÁ         P2</t>
  </si>
  <si>
    <t>MŠ SLUNEČNICE   P15</t>
  </si>
  <si>
    <t>05 - Zdravotnictví a sociální oblast</t>
  </si>
  <si>
    <t>Správce: 0003 - PhDr. Milan Pešák</t>
  </si>
  <si>
    <t>MĚST.NEM.NÁSL.PÉČE P9</t>
  </si>
  <si>
    <t>3522</t>
  </si>
  <si>
    <t>Ostatní nemocnice</t>
  </si>
  <si>
    <t>MĚSTSKÁ POLIKLINIKA PRAHA</t>
  </si>
  <si>
    <t>3519</t>
  </si>
  <si>
    <t>Ostatní ambulantní péče</t>
  </si>
  <si>
    <t>Odbor sociální péče a zdravotnictví</t>
  </si>
  <si>
    <t>3599</t>
  </si>
  <si>
    <t>Ostatní činnost ve zdravotnictví</t>
  </si>
  <si>
    <t>3539</t>
  </si>
  <si>
    <t>Ostatní zdravotnická zaříz.a služby pro zdravot.</t>
  </si>
  <si>
    <t>Sekretariát radního pro oblast zdravotnictví</t>
  </si>
  <si>
    <t>3513</t>
  </si>
  <si>
    <t>Lékařská služba první pomoci</t>
  </si>
  <si>
    <t>Celkem správce: 0003 - PhDr. Milan Pešák</t>
  </si>
  <si>
    <t>Správce: 0004 - JUDr. Rudolf Blažek</t>
  </si>
  <si>
    <t>ZDRAV.ZÁCHR.SLUŽBA HMP</t>
  </si>
  <si>
    <t>3533</t>
  </si>
  <si>
    <t>Zdravotnická záchranná služba</t>
  </si>
  <si>
    <t>Celkem správce: 0004 - JUDr. Rudolf Blažek</t>
  </si>
  <si>
    <t>Správce: 0008 - Jiří Janeček</t>
  </si>
  <si>
    <t>CENTR.LÉČ.REHABILITACE</t>
  </si>
  <si>
    <t>3515</t>
  </si>
  <si>
    <t>Specializovaná zdravotní péče</t>
  </si>
  <si>
    <t>CENTRUM SOC.SLUŽ. PRAHA</t>
  </si>
  <si>
    <t>4345</t>
  </si>
  <si>
    <t>Centra sociální pomoci</t>
  </si>
  <si>
    <t>DOMOV  PRO OS. SE ZDRAV.POSTIŽENÍM SULICKÁ</t>
  </si>
  <si>
    <t>4357</t>
  </si>
  <si>
    <t>Domovy</t>
  </si>
  <si>
    <t>DOMOV MAXOV</t>
  </si>
  <si>
    <t>DOMOV SOC.SLUŽEB VLAŠSKÁ</t>
  </si>
  <si>
    <t>DOMOV SVOJŠICE</t>
  </si>
  <si>
    <t>DOMOV ZVÍKOVECKÁ KYTIČKA</t>
  </si>
  <si>
    <t>DS HEŘMANŮV MĚSTEC</t>
  </si>
  <si>
    <t>DS HORTENZIE</t>
  </si>
  <si>
    <t>DS PYŠELY</t>
  </si>
  <si>
    <t>DZP KYTLICE</t>
  </si>
  <si>
    <t>DZP LEONTÝN</t>
  </si>
  <si>
    <t>DZP LOCHOVICE</t>
  </si>
  <si>
    <t>DZP RUDNÉ U NEJDKU</t>
  </si>
  <si>
    <t>DZR KRÁSNÁ LÍPA</t>
  </si>
  <si>
    <t>DZR TEREZÍN</t>
  </si>
  <si>
    <t>0040959</t>
  </si>
  <si>
    <t>0040962</t>
  </si>
  <si>
    <t>0040960</t>
  </si>
  <si>
    <t>0040964</t>
  </si>
  <si>
    <t>0040963</t>
  </si>
  <si>
    <t>0040961</t>
  </si>
  <si>
    <t>0040965</t>
  </si>
  <si>
    <t>DpS  ZAHRADNÍ MĚSTO</t>
  </si>
  <si>
    <t>DpS CHODOV</t>
  </si>
  <si>
    <t>DpS DOBŘICHOVICE</t>
  </si>
  <si>
    <t>DpS ELIŠKY PURKYŇOVÉ</t>
  </si>
  <si>
    <t>DpS HÁJE</t>
  </si>
  <si>
    <t>DpS KOBYLISY</t>
  </si>
  <si>
    <t>DpS KRČ</t>
  </si>
  <si>
    <t>DpS MALEŠICE</t>
  </si>
  <si>
    <t>DpS ĎÁBLICE</t>
  </si>
  <si>
    <t>DĚTSKÉ CENTRUM PAPRSEK</t>
  </si>
  <si>
    <t>4356</t>
  </si>
  <si>
    <t>Denní stacionáře a centra denních služeb</t>
  </si>
  <si>
    <t>DĚTSKÝ DOMOV CH.MASARYKOVÉ</t>
  </si>
  <si>
    <t>3529</t>
  </si>
  <si>
    <t>Ostatní ústavní péče</t>
  </si>
  <si>
    <t>ICOZP HORNÍ POUSTEVNA</t>
  </si>
  <si>
    <t>ICSS ODLOCHOVICE</t>
  </si>
  <si>
    <t>4324</t>
  </si>
  <si>
    <t>01 - ROZVOJ OBCE</t>
  </si>
  <si>
    <t>2121</t>
  </si>
  <si>
    <t>Stavebnictví</t>
  </si>
  <si>
    <t>Správce: 0014 - Bc. Martin Langmajer</t>
  </si>
  <si>
    <t>Odbor stavební</t>
  </si>
  <si>
    <t>Odbor územního plánu</t>
  </si>
  <si>
    <t>3635</t>
  </si>
  <si>
    <t>Územní plánování</t>
  </si>
  <si>
    <t>ÚTVAR ROZVOJE HL.M.P P1</t>
  </si>
  <si>
    <t>Celkem správce: 0014 - Bc. Martin Langmajer</t>
  </si>
  <si>
    <t>0040552</t>
  </si>
  <si>
    <t>Rekonstrukce dvouletkových domů</t>
  </si>
  <si>
    <t>HMP-MČ PETROVICE</t>
  </si>
  <si>
    <t>0040007</t>
  </si>
  <si>
    <t>Infrastruktura centra obce</t>
  </si>
  <si>
    <t>HMP-MČ SATALICE</t>
  </si>
  <si>
    <t>Rekonstrukce domu č.p. 51-dům seniorů</t>
  </si>
  <si>
    <t>HMP-MČ VELKÁ CHUCHLE</t>
  </si>
  <si>
    <t>Zastavovací studie býv.areálu FEMAT</t>
  </si>
  <si>
    <t>Revitalizace náplavek</t>
  </si>
  <si>
    <t>0008267</t>
  </si>
  <si>
    <t>Radotín - rekreační zóna</t>
  </si>
  <si>
    <t>0009276</t>
  </si>
  <si>
    <t>TV Chaby stavba 50</t>
  </si>
  <si>
    <t>HMP-MČ SLIVENEC</t>
  </si>
  <si>
    <t>0040571</t>
  </si>
  <si>
    <t>Rek. parkového centra obce</t>
  </si>
  <si>
    <t>HMP-MČ TRÓJA</t>
  </si>
  <si>
    <t>Geopark Troja</t>
  </si>
  <si>
    <t>0000016</t>
  </si>
  <si>
    <t>Centrální park JZM I</t>
  </si>
  <si>
    <t>0008262</t>
  </si>
  <si>
    <t>JM I - ukončení Centrálního parku</t>
  </si>
  <si>
    <t>00000710 - FOMBF</t>
  </si>
  <si>
    <t>HMP-MČ PRAHA 14</t>
  </si>
  <si>
    <t>HMP-MČ PRAHA 17</t>
  </si>
  <si>
    <t>HMP-MČ KOLODĚJE</t>
  </si>
  <si>
    <t>0000053</t>
  </si>
  <si>
    <t>Vysočanská radiála</t>
  </si>
  <si>
    <t>0000075</t>
  </si>
  <si>
    <t>Zlíchov - Radlická</t>
  </si>
  <si>
    <t>0009543</t>
  </si>
  <si>
    <t>Radlická - Strahovský tunel</t>
  </si>
  <si>
    <t>0040759</t>
  </si>
  <si>
    <t>Multifunkční oper. stř. Malovanka</t>
  </si>
  <si>
    <t>07 - Bezpečnost</t>
  </si>
  <si>
    <t>MHMP MĚSTSKÁ POLICIE</t>
  </si>
  <si>
    <t>Odbor krizového řízení</t>
  </si>
  <si>
    <t>5311</t>
  </si>
  <si>
    <t>Bezpečnost a veřejný pořádek</t>
  </si>
  <si>
    <t>5199</t>
  </si>
  <si>
    <t>Ostatní záležitosti obrany</t>
  </si>
  <si>
    <t>5212</t>
  </si>
  <si>
    <t>Ochrana obyvatelstva</t>
  </si>
  <si>
    <t>5269</t>
  </si>
  <si>
    <t>Ostatní správa v oblasti opratř.pro krizové stavy</t>
  </si>
  <si>
    <t>5272</t>
  </si>
  <si>
    <t>Činnost orgánů krizového řízení na územní úrovni</t>
  </si>
  <si>
    <t>5512</t>
  </si>
  <si>
    <t>Požární ochrana ¦ dobrovolná část</t>
  </si>
  <si>
    <t>5521</t>
  </si>
  <si>
    <t>Operační a inf. střediska integ. záchran. systému</t>
  </si>
  <si>
    <t>SPRÁVA SLUŽEB HL.M.PRAHY</t>
  </si>
  <si>
    <t>0004649</t>
  </si>
  <si>
    <t>Hasičská zbrojnice Letňany</t>
  </si>
  <si>
    <t>0008211</t>
  </si>
  <si>
    <t>Administrativně-technická budova ZZS</t>
  </si>
  <si>
    <t>SZNR</t>
  </si>
  <si>
    <t>Technické zhodnocení majetku</t>
  </si>
  <si>
    <t>SZNR pro SDH</t>
  </si>
  <si>
    <t>0040459</t>
  </si>
  <si>
    <t>Rozšíření a integrace Městského kamerového systému</t>
  </si>
  <si>
    <t>Zařízení pro děti vyžadující okamžitou pomoc</t>
  </si>
  <si>
    <t>4339</t>
  </si>
  <si>
    <t>Ostatní sociální péče a pomoc rodině a manželství</t>
  </si>
  <si>
    <t>4349</t>
  </si>
  <si>
    <t>Ost.soc.péče a pomoc ostatním skup.obyvatelstva</t>
  </si>
  <si>
    <t>4359</t>
  </si>
  <si>
    <t>Ostatní služby a činnosti v oblasti soc.péče</t>
  </si>
  <si>
    <t>4371</t>
  </si>
  <si>
    <t>Raná péče a soc. aktivizační sl. pro rodiny s děti</t>
  </si>
  <si>
    <t>4379</t>
  </si>
  <si>
    <t>Ostatní služby a činnosti v oblasti soc.prevence</t>
  </si>
  <si>
    <t>4399</t>
  </si>
  <si>
    <t>Ostatní záležitosti soc.věcí a politiky zaměstnano</t>
  </si>
  <si>
    <t>PALATA-DOM.PRO ZRAK.POS</t>
  </si>
  <si>
    <t>Sek.radního pro oblast sociální a bytové politiky</t>
  </si>
  <si>
    <t>3429</t>
  </si>
  <si>
    <t>Ostatní zájmová činnost a rekreace</t>
  </si>
  <si>
    <t>Celkem správce: 0008 - Jiří Janeček</t>
  </si>
  <si>
    <t>HMP-MČ PRAHA 10</t>
  </si>
  <si>
    <t>Reko LDN Vršovice</t>
  </si>
  <si>
    <t>Zvýšení kapacity lůžek následné péče</t>
  </si>
  <si>
    <t>Rek. objektu Murgašova</t>
  </si>
  <si>
    <t>HMP-MČ PRAHA  9</t>
  </si>
  <si>
    <t>Zdravotnická záchr.služba- rek.objektu pro výjezd.stanoviště</t>
  </si>
  <si>
    <t>0040040</t>
  </si>
  <si>
    <t>DD Praha 13</t>
  </si>
  <si>
    <t>0040271</t>
  </si>
  <si>
    <t>Výstavba domova pro seniory na Praze 6</t>
  </si>
  <si>
    <t>06 - Kultura, sport a cestovní ruch</t>
  </si>
  <si>
    <t>Odbor kultury, památkové péče a cest.ruchu</t>
  </si>
  <si>
    <t>3419</t>
  </si>
  <si>
    <t>Ostatní tělovýchovná činnost</t>
  </si>
  <si>
    <t>DIVADLO MINOR</t>
  </si>
  <si>
    <t>3311</t>
  </si>
  <si>
    <t>Divadelní činnost</t>
  </si>
  <si>
    <t>DIVADLO NA VINOHRADECH</t>
  </si>
  <si>
    <t>DIVADLO NA ZÁBRADLÍ</t>
  </si>
  <si>
    <t>DIVADLO POD PALMOVKOU</t>
  </si>
  <si>
    <t>DIVADLO S + H</t>
  </si>
  <si>
    <t>DIVADLO V DLOUHÉ</t>
  </si>
  <si>
    <t>GALERIE HMP</t>
  </si>
  <si>
    <t>3315</t>
  </si>
  <si>
    <t>Činnosti muzeí a galerií</t>
  </si>
  <si>
    <t>HUD.DIVADLO V KARLÍNĚ</t>
  </si>
  <si>
    <t>HVĚZDÁRNA A PLANETÁRIUM</t>
  </si>
  <si>
    <t>3319</t>
  </si>
  <si>
    <t>Ostatní záležitosti kultury</t>
  </si>
  <si>
    <t>3322</t>
  </si>
  <si>
    <t>Zachování a obnova kulturních památek</t>
  </si>
  <si>
    <t>MUZEUM HMP</t>
  </si>
  <si>
    <t>MĚSTSKÁ DIVADLA PRAŽSKÁ</t>
  </si>
  <si>
    <t>MĚSTSKÁ KNIHOVNA PRAHA</t>
  </si>
  <si>
    <t>3314</t>
  </si>
  <si>
    <t>Činnosti knihovnické</t>
  </si>
  <si>
    <t>NKP VYŠEHRAD</t>
  </si>
  <si>
    <t>2143</t>
  </si>
  <si>
    <t>Cestovní ruch</t>
  </si>
  <si>
    <t>3392</t>
  </si>
  <si>
    <t>Zájmová činnost v kultuře</t>
  </si>
  <si>
    <t>3399</t>
  </si>
  <si>
    <t>Ostatní záležitosti kultury,církví a sděl.prostř.</t>
  </si>
  <si>
    <t>PRAŽ.INFORMAČNÍ SLUŽBA</t>
  </si>
  <si>
    <t>STUDIO YPSILON</t>
  </si>
  <si>
    <t>SYMFONICKÝ ORCHESTR FOK</t>
  </si>
  <si>
    <t>3312</t>
  </si>
  <si>
    <t>Hudební činnost</t>
  </si>
  <si>
    <t>Sek.radního pro oblast kultury,pam.péče a vol.času</t>
  </si>
  <si>
    <t>ŠVANDOVO DIVADLO</t>
  </si>
  <si>
    <t>HMP-MČ DOLNÍ MĚCHOLUPY</t>
  </si>
  <si>
    <t>Výst. tělocvičny - víceúčelová sport. hala při ZŠ</t>
  </si>
  <si>
    <t>HMP-MČ LIPENCE</t>
  </si>
  <si>
    <t>Dětské hřiště Lipence</t>
  </si>
  <si>
    <t>HMP-MČ ŠTĚRBOHOLY</t>
  </si>
  <si>
    <t>Rek.kabin fotbalového hřiště</t>
  </si>
  <si>
    <t>0008239</t>
  </si>
  <si>
    <t>TV-investiční výstavba a modernizace sportovišť a dětských hřišť</t>
  </si>
  <si>
    <t>0004611</t>
  </si>
  <si>
    <t>Rek.Bílkovy vily</t>
  </si>
  <si>
    <t>0040047</t>
  </si>
  <si>
    <t>Rek. Rothmayerovy vily</t>
  </si>
  <si>
    <t>0040427</t>
  </si>
  <si>
    <t>0040953</t>
  </si>
  <si>
    <t>0040866</t>
  </si>
  <si>
    <t>0040951</t>
  </si>
  <si>
    <t>0040952</t>
  </si>
  <si>
    <t>Poříz.klimatizace-dům U Kamen.zvonu</t>
  </si>
  <si>
    <t>HMP-MČ PRAHA 19</t>
  </si>
  <si>
    <t>Rek. klimatizace LD Kbely</t>
  </si>
  <si>
    <t>0040774</t>
  </si>
  <si>
    <t>Průmyslový palác - Výstaviště</t>
  </si>
  <si>
    <t>0004740</t>
  </si>
  <si>
    <t>Dostavba budov v areálu Vojtěchov</t>
  </si>
  <si>
    <t>0007778</t>
  </si>
  <si>
    <t>Rek.a obn. hl.budovy a výst.nové</t>
  </si>
  <si>
    <t>0008757</t>
  </si>
  <si>
    <t>Rek.a modern.knih.Ruská</t>
  </si>
  <si>
    <t>08 - Hospodářství</t>
  </si>
  <si>
    <t>4131</t>
  </si>
  <si>
    <t>Převody z vlast.fondů hospodářské(podnikat.)činnos</t>
  </si>
  <si>
    <t>Odbor účetnictví</t>
  </si>
  <si>
    <t>3639</t>
  </si>
  <si>
    <t>Komunální služby a územní rozvoj j.n.</t>
  </si>
  <si>
    <t>POHŘEBNÍ ÚSTAV HMP</t>
  </si>
  <si>
    <t>3632</t>
  </si>
  <si>
    <t>Pohřebnictví</t>
  </si>
  <si>
    <t>SPRÁVA PRAŽ.HŘBITOVŮ</t>
  </si>
  <si>
    <t>Odbor bytový</t>
  </si>
  <si>
    <t>3612</t>
  </si>
  <si>
    <t>Bytové hospodářství</t>
  </si>
  <si>
    <t>Odbor obchodních aktivit</t>
  </si>
  <si>
    <t>3631</t>
  </si>
  <si>
    <t>Veřejné osvětlení</t>
  </si>
  <si>
    <t>Sek.nám.primátora pro oblast hospodářské politiky</t>
  </si>
  <si>
    <t>2510</t>
  </si>
  <si>
    <t>Podpora podnikání</t>
  </si>
  <si>
    <t>0006562</t>
  </si>
  <si>
    <t>Výstavba centrální pražské márnice</t>
  </si>
  <si>
    <t>Regenerace byt.objektu Hviezdoslavova</t>
  </si>
  <si>
    <t>Bytové objekty</t>
  </si>
  <si>
    <t>HMP-MČ PRAHA 18</t>
  </si>
  <si>
    <t>Odkup pozemků</t>
  </si>
  <si>
    <t>HMP-MČ LOCHKOV</t>
  </si>
  <si>
    <t>Rekonstrukce budovy ve svěř.majetku MČ</t>
  </si>
  <si>
    <t>0009394</t>
  </si>
  <si>
    <t>Plavecký areál Šutka</t>
  </si>
  <si>
    <t>Nebytové objekty</t>
  </si>
  <si>
    <t>Výkupy pozemků</t>
  </si>
  <si>
    <t>0008253</t>
  </si>
  <si>
    <t>Revitalizace osvětlení a veřejných hodin v MPR</t>
  </si>
  <si>
    <t>09 - Vnitřní správa</t>
  </si>
  <si>
    <t>Odbor daní, poplatků a cen</t>
  </si>
  <si>
    <t>Správce: 0012 - Ing. Martin Trnka</t>
  </si>
  <si>
    <t>Odbor hospodářské správy</t>
  </si>
  <si>
    <t>Odbor živnostenský a občanskosprávní</t>
  </si>
  <si>
    <t>Celkem správce: 0012 - Ing. Martin Trnka</t>
  </si>
  <si>
    <t>Odbor - Kancelář primátora</t>
  </si>
  <si>
    <t>3541</t>
  </si>
  <si>
    <t>Prevence před drogami, alk.,nikot.aj. návyk.lát.</t>
  </si>
  <si>
    <t>Odbor public relations</t>
  </si>
  <si>
    <t>6171</t>
  </si>
  <si>
    <t>Činnost místní správy</t>
  </si>
  <si>
    <t>Odbor  fondů Evropské unie</t>
  </si>
  <si>
    <t>Odbor informatiky</t>
  </si>
  <si>
    <t>Archiv hl. m. Prahy</t>
  </si>
  <si>
    <t>6211</t>
  </si>
  <si>
    <t>Archivní činnost</t>
  </si>
  <si>
    <t>00000100 - dotace z rozpočtu HMP na způsobilé výdaje - JPD</t>
  </si>
  <si>
    <t>Kancelář ředitele magistrátu</t>
  </si>
  <si>
    <t>6112</t>
  </si>
  <si>
    <t>Zastupitelstva obcí</t>
  </si>
  <si>
    <t>00000810 - Fond zaměstnavatele</t>
  </si>
  <si>
    <t>2222</t>
  </si>
  <si>
    <t>Kontrola technické způsobilosti vozidel</t>
  </si>
  <si>
    <t>3349</t>
  </si>
  <si>
    <t>Ostatní záležitosti sdělovacích prostředků</t>
  </si>
  <si>
    <t>Odbor zahraničních vztahů</t>
  </si>
  <si>
    <t>EPO - elektronická podání</t>
  </si>
  <si>
    <t>IS Městské policie HMP</t>
  </si>
  <si>
    <t>Integrovaný kamerový systém HMP</t>
  </si>
  <si>
    <t>0002912</t>
  </si>
  <si>
    <t>Výpočetní technika a progr. vybav. pro MHMP</t>
  </si>
  <si>
    <t>0008936</t>
  </si>
  <si>
    <t>Pražské centrum Kartových služeb</t>
  </si>
  <si>
    <t>0008975</t>
  </si>
  <si>
    <t>Integrační Platforma</t>
  </si>
  <si>
    <t>0040082</t>
  </si>
  <si>
    <t>AP - implementace agendového systému</t>
  </si>
  <si>
    <t>0040083</t>
  </si>
  <si>
    <t>AP-Implem.jednotné apl.báze DMS</t>
  </si>
  <si>
    <t>0040084</t>
  </si>
  <si>
    <t>AP-Implem.jednotné apl.bázeSSL</t>
  </si>
  <si>
    <t>0040086</t>
  </si>
  <si>
    <t>BP - Unifikace a optimalizace systémů</t>
  </si>
  <si>
    <t>0040098</t>
  </si>
  <si>
    <t>PK-Kontaktní centrum</t>
  </si>
  <si>
    <t>0040099</t>
  </si>
  <si>
    <t>PK-Roz.port a vytv.jedn.sys.pro kom. s obč. a org.</t>
  </si>
  <si>
    <t>0040100</t>
  </si>
  <si>
    <t>TI - Bezpečnost IS</t>
  </si>
  <si>
    <t>0040106</t>
  </si>
  <si>
    <t>TI - Vybudování datového centra</t>
  </si>
  <si>
    <t>0040444</t>
  </si>
  <si>
    <t>Systém pro účetnictví a rozpočtování</t>
  </si>
  <si>
    <t>0040449</t>
  </si>
  <si>
    <t>Projekt upgrade metropolitní sítě</t>
  </si>
  <si>
    <t>0040554</t>
  </si>
  <si>
    <t>Společný objekt Chodovec II</t>
  </si>
  <si>
    <t>0005778</t>
  </si>
  <si>
    <t>Obměna a doplnění rozmnožovací techniky</t>
  </si>
  <si>
    <t>0006104</t>
  </si>
  <si>
    <t>Obměna vozidel autoparku MHMP</t>
  </si>
  <si>
    <t>0007052</t>
  </si>
  <si>
    <t>Úpravy a vybavení objektů MHMP</t>
  </si>
  <si>
    <t>0008103</t>
  </si>
  <si>
    <t>Revitalizace objektů Mariánského náměstí</t>
  </si>
  <si>
    <t>0040111</t>
  </si>
  <si>
    <t>Technologické vybavení energocentra v NÚB</t>
  </si>
  <si>
    <t>0040517</t>
  </si>
  <si>
    <t>Elektronizace úřední desky MHMP</t>
  </si>
  <si>
    <t>MŠ SLUNÉČKO          P5</t>
  </si>
  <si>
    <t>MŠ SLUNÍČKO           P21</t>
  </si>
  <si>
    <t>MŠ SOCHÁŇOVA P6</t>
  </si>
  <si>
    <t>MŠ SOKOLOVSKÁ        P8</t>
  </si>
  <si>
    <t>MŠ SPEC. DRAHAŇSKÁ  P8</t>
  </si>
  <si>
    <t>3112</t>
  </si>
  <si>
    <t>Speciální předškolní zařízení</t>
  </si>
  <si>
    <t>MŠ SPEC. NA LYSINÁCH  P4</t>
  </si>
  <si>
    <t>MŠ SPEC. ZŠ SPEC.BÁRTLOVA</t>
  </si>
  <si>
    <t>MŠ SPEC. ŠTÍBROVA  P8</t>
  </si>
  <si>
    <t>MŠ SPEC.SLUNÍČKO,DEYLOVA</t>
  </si>
  <si>
    <t>MŠ SRDÍČKO         P12</t>
  </si>
  <si>
    <t>MŠ STACHOVA         P11</t>
  </si>
  <si>
    <t>MŠ STARODUBEČSKÁ    P10</t>
  </si>
  <si>
    <t>MŠ SUDOMĚŘSKÁ        P3</t>
  </si>
  <si>
    <t>MŠ SULANSKÉHO       P11</t>
  </si>
  <si>
    <t>MŠ SVOJŠOVICKÁ       P4</t>
  </si>
  <si>
    <t>MŠ TAJOVSKÉHO        P4</t>
  </si>
  <si>
    <t>MŠ TERRONSKÁ         P6</t>
  </si>
  <si>
    <t>MŠ TOLSTÉHO         P10</t>
  </si>
  <si>
    <t>MŠ TRENČÍNSKÁ        P4</t>
  </si>
  <si>
    <t>MŠ TROILOVA         P10</t>
  </si>
  <si>
    <t>MŠ TROJLÍSTEK        P2</t>
  </si>
  <si>
    <t>MŠ TROJLÍSTEK,BEZOVÁ P4</t>
  </si>
  <si>
    <t>MŠ TRÁVNÍČKOVA 1747  P13</t>
  </si>
  <si>
    <t>MŠ TRÉGLOVA 780    P5</t>
  </si>
  <si>
    <t>MŠ TUCHORAZSKÁ      P10</t>
  </si>
  <si>
    <t>MŠ TYRŠOVKA        P12</t>
  </si>
  <si>
    <t>MŠ TÁBORSKÁ          P4</t>
  </si>
  <si>
    <t>MŠ U KRTEČKA         P5</t>
  </si>
  <si>
    <t>MŠ U NOVÉ ŠKOLY      P9</t>
  </si>
  <si>
    <t>MŠ U ROHÁČOVýCH KASÁREN</t>
  </si>
  <si>
    <t>MŠ U RYBNÍČKU        P9</t>
  </si>
  <si>
    <t>MŠ U SLUNCOVÉ        P8</t>
  </si>
  <si>
    <t>MŠ U URANIE          P7</t>
  </si>
  <si>
    <t>MŠ U VRŠOVICKÉHO NÁDR.</t>
  </si>
  <si>
    <t>MŠ U VYSOČ.PIVOVARU  P9</t>
  </si>
  <si>
    <t>MŠ U ZÁSOBNÍ ZAHRADY P3</t>
  </si>
  <si>
    <t>MŠ U ŽEL.MOSTU 2629     P5</t>
  </si>
  <si>
    <t>MŠ V BENÁTKÁCH      P4</t>
  </si>
  <si>
    <t>MŠ V LIPENCÍCH</t>
  </si>
  <si>
    <t>MŠ V ZÁPOLÍ          P4</t>
  </si>
  <si>
    <t>MŠ VE STÍNU         P10</t>
  </si>
  <si>
    <t>MŠ VEJVANOVSKÉHO    P11</t>
  </si>
  <si>
    <t>MŠ VELKÁ CHUCHLE      P5</t>
  </si>
  <si>
    <t>MŠ VELTRUSKÁ         P9</t>
  </si>
  <si>
    <t>MŠ VELVARSKÁ         P6</t>
  </si>
  <si>
    <t>MŠ VINIČNÁ           P2</t>
  </si>
  <si>
    <t>MŠ VLACHOVA 1501   P13</t>
  </si>
  <si>
    <t>MŠ VLADIVOSTOCKÁ    P10</t>
  </si>
  <si>
    <t>MŠ VLASÁKOVA   955    P13</t>
  </si>
  <si>
    <t>MŠ VOKOVICKÁ         P6</t>
  </si>
  <si>
    <t>MŠ VOLAVKOVA         P6</t>
  </si>
  <si>
    <t>MŠ VORÁČOVSKÁ        P4</t>
  </si>
  <si>
    <t>MŠ VOZOVÁ            P3</t>
  </si>
  <si>
    <t>MŠ VYBÍRALOVA        P9</t>
  </si>
  <si>
    <t>MŠ VYBÍRALOVA       P14</t>
  </si>
  <si>
    <t>MŠ VĚTRNÍČEK         P12</t>
  </si>
  <si>
    <t>MŠ WASHINGTONOVA     P1</t>
  </si>
  <si>
    <t>MŠ ZA INVALIDOVNOU 3 P8</t>
  </si>
  <si>
    <t>MŠ ZA NADYMÁČEN  P22</t>
  </si>
  <si>
    <t>MŠ ZELENEČSKÁ       P14</t>
  </si>
  <si>
    <t>MŠ ZVONEČEK         P12</t>
  </si>
  <si>
    <t>MŠ ZVONKOVÁ         P10</t>
  </si>
  <si>
    <t>MŠ ZÁZVORKOVA 1994    P13</t>
  </si>
  <si>
    <t>MŠ se spec.třídami DUHA  P5</t>
  </si>
  <si>
    <t>MŠ ŠIMUNKOVA         P8</t>
  </si>
  <si>
    <t>MŠ ŠIŠKOVA           P8</t>
  </si>
  <si>
    <t>MŠ ŠLUKNOVSKÁ        P9</t>
  </si>
  <si>
    <t>MŠ ŠMOLÍKOVA         P6</t>
  </si>
  <si>
    <t>MŠ ŠTOLMÍŘSKÁ       P14</t>
  </si>
  <si>
    <t>MŠ ŠTĚCHOVICKÁ      P10</t>
  </si>
  <si>
    <t>MŠ ŠTĚPNIČNÁ         P8</t>
  </si>
  <si>
    <t>MŠ ŠUMAVSKÁ          P2</t>
  </si>
  <si>
    <t>MŠ ČAKOVICE I</t>
  </si>
  <si>
    <t>MŠ ČAKOVICE II</t>
  </si>
  <si>
    <t>MŠ ČAKOVICE III.       P9</t>
  </si>
  <si>
    <t>MŠ ČTYŘLÍSTEK        P2</t>
  </si>
  <si>
    <t>MŠ ČÍNSKÁ            P6</t>
  </si>
  <si>
    <t>MŠ ŘEŠOVSKÁ          P8</t>
  </si>
  <si>
    <t>MŠ, PRAHA 4, NA PŘÍČNÉ MEZI</t>
  </si>
  <si>
    <t>OA DUŠNÍ  P1</t>
  </si>
  <si>
    <t>OA HEROLDOVY SADY  P10</t>
  </si>
  <si>
    <t>OA HOVORČOVICKÁ  P8</t>
  </si>
  <si>
    <t>OA JABLONSKÉHO  P7</t>
  </si>
  <si>
    <t>OA KRUPKOVO NÁM.  P6</t>
  </si>
  <si>
    <t>OA KUBELÍKOVA  P3</t>
  </si>
  <si>
    <t>OA SVATOSLAVOVA  P4</t>
  </si>
  <si>
    <t>OA VINOHRADSKÁ  P2</t>
  </si>
  <si>
    <t>OA ČSL DR.E.BENEŠE P2</t>
  </si>
  <si>
    <t>OA ČSL.RESSLOVA 5  P2</t>
  </si>
  <si>
    <t>OU A PrŠ CHABAŘOVICKÁ  P8</t>
  </si>
  <si>
    <t>OU VYŠEHRAD  P2</t>
  </si>
  <si>
    <t>PPP FRANCOUZSKÁ  P10</t>
  </si>
  <si>
    <t>3146</t>
  </si>
  <si>
    <t>Zaříz.vých.poradenství a preventivně vých.péče</t>
  </si>
  <si>
    <t>PPP JABLOŇOVÁ  P10</t>
  </si>
  <si>
    <t>PPP KUNCOVA  P5</t>
  </si>
  <si>
    <t>PPP LUCEMBURSKÁ  P3</t>
  </si>
  <si>
    <t>PPP VOKOVICKÁ  P6</t>
  </si>
  <si>
    <t>PPP ŠIŠKOVA  P8</t>
  </si>
  <si>
    <t>SARAP P3</t>
  </si>
  <si>
    <t>3141</t>
  </si>
  <si>
    <t>Školní stravování při předšk.a zákl.vzdělávání</t>
  </si>
  <si>
    <t>SOU GASTRON. A PODNIKÁNÍ</t>
  </si>
  <si>
    <t>SOU GASTRONOMIE  P10</t>
  </si>
  <si>
    <t>SOU KADEŘNICKÉ  P8</t>
  </si>
  <si>
    <t>SOU OBCHODNÍ BELGICKÁ  P2</t>
  </si>
  <si>
    <t>SOU OHRADNÍ  P4</t>
  </si>
  <si>
    <t>SOU POTRAVINÁŘSKÉ  P4</t>
  </si>
  <si>
    <t>SOU PRAHA-RADOTÍN</t>
  </si>
  <si>
    <t>SOU SLUŽ.NOVOVYSOČANSKÁ</t>
  </si>
  <si>
    <t>SOŠ A SOU DRTINOVA  P5</t>
  </si>
  <si>
    <t>SOŠ A SOU WEILOVA  P10</t>
  </si>
  <si>
    <t>SOŠ A SOU ČAKOVICE  P9</t>
  </si>
  <si>
    <t>SOŠ CIVILNÍHO LETECTVÍ  P6</t>
  </si>
  <si>
    <t>SOŠ LOGISTICKÝCH SLUŽEB</t>
  </si>
  <si>
    <t>SOŠ PRO ADM. EU  LIPÍ  P9</t>
  </si>
  <si>
    <t>SOŠ STAVEBNÍ A ZAHRAD. P9</t>
  </si>
  <si>
    <t>SPŠ ELEKTROTECH.JEČNÁ  P2</t>
  </si>
  <si>
    <t>SPŠ ELTECH.V ÚŽLABINĚ P10</t>
  </si>
  <si>
    <t>SPŠ NA PROSEKU  P9</t>
  </si>
  <si>
    <t>SPŠ NA TŘEBEŠÍNĚ  P10</t>
  </si>
  <si>
    <t>SPŠ SDĚLOVACÍ TECHNIKY P1</t>
  </si>
  <si>
    <t>SPŠ SMÍCHOVSKÁ, PRESLOVA</t>
  </si>
  <si>
    <t>SPŠ STAVEB. J.GOČÁRA  P4</t>
  </si>
  <si>
    <t>SPŠ STAVEBNÍ DUŠNÍ  P1</t>
  </si>
  <si>
    <t>SPŠ STROJ.Š.HL.M.PRAHY P1</t>
  </si>
  <si>
    <t>SPŠ ZEMĚMĚŘICKÁ  P9</t>
  </si>
  <si>
    <t>SZŠ A VZŠ ALŠOVO NÁBŘ. P1</t>
  </si>
  <si>
    <t>Spec.MŠ Horáčkova</t>
  </si>
  <si>
    <t>SŠ -COPTH PODĚBRADSKÁ  P9</t>
  </si>
  <si>
    <t>SŠ A.KLARA, VÍDEŇSKÁ  P4</t>
  </si>
  <si>
    <t>SŠ CHEMICKÁ  P1</t>
  </si>
  <si>
    <t>SŠ DOSTIH. A JEZDECTVÍ P5</t>
  </si>
  <si>
    <t>SŠ EL. A STROJ.JESENICKÁ</t>
  </si>
  <si>
    <t>SŠ SLABOPROUDÉ EL.  P9</t>
  </si>
  <si>
    <t>SŠ TECH. ZELENÝ PRUH  P4</t>
  </si>
  <si>
    <t>SŠ WALDORFSKÉ LYCEUM  P4</t>
  </si>
  <si>
    <t>SŠ ZDRAVOTNICKÁ,RUSKÁ P10</t>
  </si>
  <si>
    <t>SŠ,ZŠ A MŠ CHOTOUŇSKÁ P10</t>
  </si>
  <si>
    <t>SŠ,ZŠ,MŠ PRO SP VÝMOLOVA</t>
  </si>
  <si>
    <t>TANEČNÍ KONZERVATOŘ  P1</t>
  </si>
  <si>
    <t>TYRŠOVA ZŠ A MŠ           P5</t>
  </si>
  <si>
    <t>3113</t>
  </si>
  <si>
    <t>Základní školy</t>
  </si>
  <si>
    <t>VOŠ A SPŠ DOPRAVNÍ  P1</t>
  </si>
  <si>
    <t>VOŠ A SPŠ EL.F.KŘIŽÍKA P1</t>
  </si>
  <si>
    <t>VOŠ A SPŠ ODĚVNÍ  P7</t>
  </si>
  <si>
    <t>VOŠ A SPŠ POT.TECHNOL. P2</t>
  </si>
  <si>
    <t>VOŠ A SUPŠ ŽIŽKOVO NÁM.P3</t>
  </si>
  <si>
    <t>VOŠ A SUŠ TEXTIL.ŘEMESEL</t>
  </si>
  <si>
    <t>VOŠ A SŠ.V.HOLLARA  P3</t>
  </si>
  <si>
    <t>VOŠ EKON. OA KOLLÁROVA P8</t>
  </si>
  <si>
    <t>VOŠ INF. SL. PACOVSKÁ  P4</t>
  </si>
  <si>
    <t>VOŠ SOCIÁLNĚ PRÁVNÍ  P10</t>
  </si>
  <si>
    <t>VOŠ ZDRAVOTNICKÁ A SZŠ P4</t>
  </si>
  <si>
    <t>VOŠ a SPŠ GRAFICKÁ  P1</t>
  </si>
  <si>
    <t>VOŠPg a SOŠPg a GYM.  P6</t>
  </si>
  <si>
    <t>WALDORFSKÁ MŠ        P6</t>
  </si>
  <si>
    <t>ZUŠ BAJKALSKÁ  P10</t>
  </si>
  <si>
    <t>3231</t>
  </si>
  <si>
    <t>Základní umělecké školy</t>
  </si>
  <si>
    <t>ZUŠ BISKUPSKÁ  P1</t>
  </si>
  <si>
    <t>ZUŠ BOTEVOVA  P4</t>
  </si>
  <si>
    <t>ZUŠ Blatiny         P17</t>
  </si>
  <si>
    <t>ZUŠ CH.MASARYKOVÉ  P6</t>
  </si>
  <si>
    <t>ZUŠ CUKROVARSKÁ  P9</t>
  </si>
  <si>
    <t>ZUŠ DUNICKÁ  P4</t>
  </si>
  <si>
    <t>ZUŠ ILJI HURNÍKA  P2</t>
  </si>
  <si>
    <t>ZUŠ JANA HANUŠE  P6</t>
  </si>
  <si>
    <t>ZUŠ K BRANCE  P5</t>
  </si>
  <si>
    <t>ZUŠ KLAPKOVA  P8</t>
  </si>
  <si>
    <t>ZUŠ KŘTINSKÁ  P4</t>
  </si>
  <si>
    <t>ZUŠ LOUNSKÝCH  P4</t>
  </si>
  <si>
    <t>ZUŠ NA POPELCE  P5</t>
  </si>
  <si>
    <t>ZUŠ NAD ALEJÍ  P6</t>
  </si>
  <si>
    <t>ZUŠ OLEŠSKÁ  P10</t>
  </si>
  <si>
    <t>ZUŠ OPATA KONRÁDA</t>
  </si>
  <si>
    <t>ZUŠ RATIBOŘICKÁ  P9</t>
  </si>
  <si>
    <t>ZUŠ TAUSSIGOVA  P8</t>
  </si>
  <si>
    <t>ZUŠ TRHANOVSKÉ NÁM.  P10</t>
  </si>
  <si>
    <t>ZUŠ U PROSECKÉ ŠKOLY  P9</t>
  </si>
  <si>
    <t>ZUŠ U PŮJČOVNY  P1</t>
  </si>
  <si>
    <t>ZUŠ UČŇOVSKÁ  P9</t>
  </si>
  <si>
    <t>ZUŠ ZDERAZSKÁ  P5</t>
  </si>
  <si>
    <t>ZUŠ ŠIMÁČKOVA  P7</t>
  </si>
  <si>
    <t>ZUŠ ŠTEFÁNIKOVA  P5</t>
  </si>
  <si>
    <t>ZUŠ ŠTÍTNÉHO  P3</t>
  </si>
  <si>
    <t>ZŠ  CURIEOVÝCH    P1</t>
  </si>
  <si>
    <t>ZŠ  INTERBRIGÁDY  P6</t>
  </si>
  <si>
    <t>ZŠ  JANSKÉHO 2189   P13</t>
  </si>
  <si>
    <t>ZŠ  KUNRATICE          P4</t>
  </si>
  <si>
    <t>ZŠ  Ladislava Coňka 40,   LIBUŠ</t>
  </si>
  <si>
    <t>ZŠ  MEZI ŠKOLAMI 2322       P13</t>
  </si>
  <si>
    <t>ZŠ  MLÁDÍ 135             P13</t>
  </si>
  <si>
    <t>ZŠ  PRACHOVICKÁ  VINOŘ</t>
  </si>
  <si>
    <t>ZŠ  T.G.MASARYKA P12</t>
  </si>
  <si>
    <t>ZŠ  VYBÍRALOVA  P14</t>
  </si>
  <si>
    <t>ZŠ A MŠ CH.MASARYKOVÉ     P5</t>
  </si>
  <si>
    <t>ZŠ A MŠ FNM V ÚVALU  P5</t>
  </si>
  <si>
    <t>ZŠ A MŠ JAROSLAVA SEIFERTA        P3</t>
  </si>
  <si>
    <t>ZŠ A MŠ JIŘÍHO Z LOBKOVIC P3</t>
  </si>
  <si>
    <t>ZŠ A MŠ MAZURSKÁ          P8</t>
  </si>
  <si>
    <t>ZŠ A MŠ NA SLOVANCE       P8</t>
  </si>
  <si>
    <t>ZŠ A MŠ NEDAŠOVSKÁ ZLIČÍN</t>
  </si>
  <si>
    <t>ZŠ A MŠ PŘI FN BULOVKA P8</t>
  </si>
  <si>
    <t>ZŠ A MŠ PŘI FTN VÍDEŇSKÁ</t>
  </si>
  <si>
    <t>ZŠ A MŠ RADLICKÁ          P5</t>
  </si>
  <si>
    <t>ZŠ A MŠ U SANTOŠKY        P5</t>
  </si>
  <si>
    <t>ZŠ A MŠ U ŠKOLY     P10</t>
  </si>
  <si>
    <t>ZŠ A MŠ ÚSTAVNÍ           P8</t>
  </si>
  <si>
    <t>ZŠ A SŠ KUPECKÉHO  P4</t>
  </si>
  <si>
    <t>ZŠ A SŠ WALDORFSKÁ  P4</t>
  </si>
  <si>
    <t>ZŠ ALBRECHTICKÁ   P19</t>
  </si>
  <si>
    <t>ZŠ BENITA JUARÉZE P6</t>
  </si>
  <si>
    <t>ZŠ BOHUMILA HRABALA P8</t>
  </si>
  <si>
    <t>ZŠ BOLESLAVOVA  P4</t>
  </si>
  <si>
    <t>ZŠ BOTIČSKÁ          P2</t>
  </si>
  <si>
    <t>ZŠ BRATŘÍ VENCLÍKŮ  P14</t>
  </si>
  <si>
    <t>ZŠ BRDIČKOVA 1878            P13</t>
  </si>
  <si>
    <t>ZŠ BRIGÁDNÍKŮ       P10</t>
  </si>
  <si>
    <t>ZŠ BROZNOVÁ  2027          P13</t>
  </si>
  <si>
    <t>ZŠ BUREŠOVA          P8</t>
  </si>
  <si>
    <t>ZŠ BÍTOVSKÁ          P4</t>
  </si>
  <si>
    <t>ZŠ BŘEVNOVSKÁ  P6</t>
  </si>
  <si>
    <t>ZŠ BŘEČŤANOVÁ       P10</t>
  </si>
  <si>
    <t>ZŠ CAMPANUS         P11</t>
  </si>
  <si>
    <t>ZŠ CHELČICKÉHO       P3</t>
  </si>
  <si>
    <t>ZŠ CHMELNICE    P3</t>
  </si>
  <si>
    <t>ZŠ CHODOV        P11</t>
  </si>
  <si>
    <t>ZŠ CHODOVICKÁ  P20</t>
  </si>
  <si>
    <t>ZŠ CHVALETICKÁ      P14</t>
  </si>
  <si>
    <t>ZŠ DOLÁKOVA          P8</t>
  </si>
  <si>
    <t>ZŠ DONOVALSKÁ       P11</t>
  </si>
  <si>
    <t>ZŠ DRTINOVA          P5</t>
  </si>
  <si>
    <t>ZŠ Dr.EDVARDA BENEŠE</t>
  </si>
  <si>
    <t>ZŠ DĚDINA    P6</t>
  </si>
  <si>
    <t>ZŠ F.PLAMÍNKOVÉ      P7</t>
  </si>
  <si>
    <t>ZŠ FILOSOFSKÁ     P4</t>
  </si>
  <si>
    <t>ZŠ FRYČOVICKÁ   P18</t>
  </si>
  <si>
    <t>ZŠ GEN.JANOUŠKA     P14</t>
  </si>
  <si>
    <t>ZŠ GLOWACKÉHO        P8</t>
  </si>
  <si>
    <t>ZŠ GRAFICKÁ          P5</t>
  </si>
  <si>
    <t>ZŠ GUTOVA           P10</t>
  </si>
  <si>
    <t>ZŠ HANSPAULKA  P6</t>
  </si>
  <si>
    <t>ZŠ HAVLÍČKOVO NÁM. P3</t>
  </si>
  <si>
    <t>ZŠ HLOUBĚTÍNSKÁ     P14</t>
  </si>
  <si>
    <t>ZŠ HORNOMĚCHOLUPSKÁ P15</t>
  </si>
  <si>
    <t>ZŠ HOSTÝNSKÁ        P10</t>
  </si>
  <si>
    <t>ZŠ HOVORČOVICKÁ      P8</t>
  </si>
  <si>
    <t>ZŠ JAKUTSKÁ       P10</t>
  </si>
  <si>
    <t>ZŠ JANA MASARYKA     P2</t>
  </si>
  <si>
    <t>ZŠ JANDUSŮ     P22</t>
  </si>
  <si>
    <t>ZŠ JEREMENKOVA       P4</t>
  </si>
  <si>
    <t>ZŠ JESENIOVA         P3</t>
  </si>
  <si>
    <t>ZŠ JIŽNÍ IV 1750/10  P4</t>
  </si>
  <si>
    <t>ZŠ JIŘÍHO Z PODĚBRAD P3</t>
  </si>
  <si>
    <t>ZŠ JÁNOŠÍKOVA 1320   P4</t>
  </si>
  <si>
    <t>ZŠ JÍLOVSKÁ 1100/16  P4</t>
  </si>
  <si>
    <t>ZŠ K CIHELNĚ   SATALICE</t>
  </si>
  <si>
    <t>ZŠ K DOLŮM          P12</t>
  </si>
  <si>
    <t>ZŠ K MILÍČOVU       P11</t>
  </si>
  <si>
    <t>ZŠ KE KATEŘINKÁM    P11</t>
  </si>
  <si>
    <t>ZŠ KE SMÍCHOVU SLIVENEC</t>
  </si>
  <si>
    <t>ZŠ KLAUSOVA 2450          P13</t>
  </si>
  <si>
    <t>ZŠ KODAŇSKÁ         P10</t>
  </si>
  <si>
    <t>ZŠ KORUNOVAČNÍ       P7</t>
  </si>
  <si>
    <t>ZŠ KOZINOVA II      P15</t>
  </si>
  <si>
    <t>ZŠ KOŘENSKÉHO 10     P5</t>
  </si>
  <si>
    <t>ZŠ KUNCOVA 1580         P13</t>
  </si>
  <si>
    <t>ZŠ KUTNOHORSKÁ DOL.MĚCH</t>
  </si>
  <si>
    <t>ZŠ KVĚT.VÍTĚZSTVÍ  P11</t>
  </si>
  <si>
    <t>ZŠ KŘESOMYSLOVA 724  P4</t>
  </si>
  <si>
    <t>ZŠ KŘIMICKÁ         P15</t>
  </si>
  <si>
    <t>ZŠ LAUDOVA P17</t>
  </si>
  <si>
    <t>ZŠ LEGEROVA          P2</t>
  </si>
  <si>
    <t>ZŠ LETOHRADSKÁ       P7</t>
  </si>
  <si>
    <t>ZŠ LIBČICKÁ          P8</t>
  </si>
  <si>
    <t>ZŠ LITVÍNOVSKÁ 500   P9</t>
  </si>
  <si>
    <t>ZŠ LITVÍNOVSKÁ 600   P9</t>
  </si>
  <si>
    <t>ZŠ LOG.a ZŠ PRAKTICKÁ  P8</t>
  </si>
  <si>
    <t>ZŠ LONDÝNSKÁ         P2</t>
  </si>
  <si>
    <t>ZŠ LOUČANSKÁ         P5</t>
  </si>
  <si>
    <t>ZŠ LUPÁČOVA P3</t>
  </si>
  <si>
    <t>ZŠ LYSOLAJE</t>
  </si>
  <si>
    <t>ZŠ LYČKOVO NÁMĚSTÍ  P8</t>
  </si>
  <si>
    <t>ZŠ M.ALŠE   SUCHDOL</t>
  </si>
  <si>
    <t>ZŠ MARJÁNKA          P6</t>
  </si>
  <si>
    <t>ZŠ MASARYKOVA KLÁNOVICE</t>
  </si>
  <si>
    <t>ZŠ MENDELOVA        P11</t>
  </si>
  <si>
    <t>ZŠ MENDIKŮ 1000      P4</t>
  </si>
  <si>
    <t>ZŠ METEOROLOGICKÁ LIBUŠ</t>
  </si>
  <si>
    <t>ZŠ MIKULANSKÁ   P1</t>
  </si>
  <si>
    <t>ZŠ MIKULOVA         P11</t>
  </si>
  <si>
    <t>ZŠ MOHYLOVÁ 1963       P13</t>
  </si>
  <si>
    <t>ZŠ MÍROVÁ     KOLOVRATY</t>
  </si>
  <si>
    <t>ZŠ MÝTNÍ      BĚCHOVICE</t>
  </si>
  <si>
    <t>ZŠ NA BALABENCE      P9</t>
  </si>
  <si>
    <t>ZŠ NA CHODOVCI 2700  P4</t>
  </si>
  <si>
    <t>ZŠ NA DLOUHÉM LÁNU   P6</t>
  </si>
  <si>
    <t>ZŠ NA LÍŠE           P4</t>
  </si>
  <si>
    <t>ZŠ NA PLANINĚ 1393   P4</t>
  </si>
  <si>
    <t>ZŠ NA SMETANCE       P2</t>
  </si>
  <si>
    <t>ZŠ NA ŠUTCE          P8</t>
  </si>
  <si>
    <t>ZŠ NAD PARKEM  ZBRASLAV</t>
  </si>
  <si>
    <t>ZŠ NAD PŘEHRADOU    P15</t>
  </si>
  <si>
    <t>ZŠ NAD VODOVODEM    P10</t>
  </si>
  <si>
    <t>ZŠ NEBUŠICKÁ   NEBUŠICE</t>
  </si>
  <si>
    <t>ZŠ NEDVĚDOVO NÁM.    P4</t>
  </si>
  <si>
    <t>ZŠ NEPOMUCKÁ         P5</t>
  </si>
  <si>
    <t>ZŠ NORBERTOV P6</t>
  </si>
  <si>
    <t>ZŠ NOVOBORSKÁ        P9</t>
  </si>
  <si>
    <t>ZŠ NÁM. SVOBODY      P6</t>
  </si>
  <si>
    <t>ZŠ NÁM. SVOBODY  P6</t>
  </si>
  <si>
    <t>ZŠ NÁRODNÍCH HRDINŮ</t>
  </si>
  <si>
    <t>ZŠ OHRADNÍ 1366      P4</t>
  </si>
  <si>
    <t>ZŠ OLEŠSKÁ          P10</t>
  </si>
  <si>
    <t>ZŠ PALMOVKA          P8</t>
  </si>
  <si>
    <t>ZŠ PETRA STROZZIHO     P8</t>
  </si>
  <si>
    <t>ZŠ PETŘINY - JIH  P6</t>
  </si>
  <si>
    <t>ZŠ PETŘINY - SEVER P6</t>
  </si>
  <si>
    <t>ZŠ PLAMÍNKOVÉ 1593/2 P4</t>
  </si>
  <si>
    <t>ZŠ PLZEŇSKÁ          P5</t>
  </si>
  <si>
    <t>ZŠ POD MARJÁNKOU P6</t>
  </si>
  <si>
    <t>ZŠ PODBĚLOHORSKÁ     P5</t>
  </si>
  <si>
    <t>ZŠ POLESNÁ    P21</t>
  </si>
  <si>
    <t>ZŠ POLÁČKOVA 1067    P4</t>
  </si>
  <si>
    <t>ZŠ POŠEPNÉHO NÁM.   P11</t>
  </si>
  <si>
    <t>ZŠ PR.aZŠ SPEC.RUŽINOVSKÁ</t>
  </si>
  <si>
    <t>ZŠ PRAHA - DOLNÍ CHABRY</t>
  </si>
  <si>
    <t>ZŠ PRAHA-KOLODĚJE</t>
  </si>
  <si>
    <t>ZŠ PRAHA-PETROVICE  P10</t>
  </si>
  <si>
    <t>ZŠ PRAKT. LUŽINY  P5</t>
  </si>
  <si>
    <t>ZŠ PRAKT. POD RADNICÍ  P5</t>
  </si>
  <si>
    <t>ZŠ PRAKT. VINOHRADSKÁ  P2</t>
  </si>
  <si>
    <t>ZŠ PRAKT.K.HERFORTA  P1</t>
  </si>
  <si>
    <t>ZŠ PRAKT.NÁM.OSVOBOD.  P5</t>
  </si>
  <si>
    <t>ZŠ PRAKTICKÁ VOKOVICKÁ P6</t>
  </si>
  <si>
    <t>ZŠ PRAŽAČKA          P3</t>
  </si>
  <si>
    <t>ZŠ PRO ZP NÁM. MÍRU  P2</t>
  </si>
  <si>
    <t>ZŠ PRO ŽÁKY S POR.UČ.  P6</t>
  </si>
  <si>
    <t>ZŠ PROF.ŠVEJCARA    P12</t>
  </si>
  <si>
    <t>ZŠ PRVNÍ JAZYKOVÁ    P4</t>
  </si>
  <si>
    <t>ZŠ PRÁČSKÁ  P10</t>
  </si>
  <si>
    <t>ZŠ PÍSNICKÁ      P12</t>
  </si>
  <si>
    <t>ZŠ PŘI PSYCH.LÉČ. ÚSTAVNÍ</t>
  </si>
  <si>
    <t>ZŠ RAKOVSKÉHO     P12</t>
  </si>
  <si>
    <t>ZŠ RATIBOŘICKÁ P20</t>
  </si>
  <si>
    <t>ZŠ RESSLOVA          P2</t>
  </si>
  <si>
    <t>ZŠ RYCHNOVSKÁ   P18</t>
  </si>
  <si>
    <t>ZŠ S HUD.VÝCHOVOU P7</t>
  </si>
  <si>
    <t>ZŠ SLOVENSKÁ         P2</t>
  </si>
  <si>
    <t>ZŠ SOCHÁŇOVA  P17</t>
  </si>
  <si>
    <t>ZŠ SPEC. ROOSEVELTOVA  P6</t>
  </si>
  <si>
    <t>ZŠ SPEC. STAROSTRAŠNICKÁ</t>
  </si>
  <si>
    <t>ZŠ SPOJENCŮ    P20</t>
  </si>
  <si>
    <t>ZŠ STARODUBEČSKÁ    P10</t>
  </si>
  <si>
    <t>ZŠ STOLIŇSKÁ   P20</t>
  </si>
  <si>
    <t>ZŠ STROSSMAYEROVO N. P7</t>
  </si>
  <si>
    <t>ZŠ SÁZAVSKÁ          P2</t>
  </si>
  <si>
    <t>ZŠ T.G.MASARYKA      P7</t>
  </si>
  <si>
    <t>ZŠ T.G.MASARYKA   P6</t>
  </si>
  <si>
    <t>ZŠ TOLERANCE MOCHOVSKÁ</t>
  </si>
  <si>
    <t>ZŠ TROJSKÁ    P7</t>
  </si>
  <si>
    <t>ZŠ TRUHLÁŘSKÁ   P1</t>
  </si>
  <si>
    <t>ZŠ TRÁVNÍČKOVA 1744  P13</t>
  </si>
  <si>
    <t>ZŠ TUPOLEVOVA   P18</t>
  </si>
  <si>
    <t>ZŠ TUSAROVA          P7</t>
  </si>
  <si>
    <t>ZŠ TÁBORSKÁ          P4</t>
  </si>
  <si>
    <t>ZŠ U PARKÁNU         P8</t>
  </si>
  <si>
    <t>ZŠ U ROHÁČ.KASÁREN P10</t>
  </si>
  <si>
    <t>ZŠ U VRŠOV.NÁDRAŽÍ P10</t>
  </si>
  <si>
    <t>ZŠ U ŠKOLSKÉ ZAHRADY P8</t>
  </si>
  <si>
    <t>ZŠ UHELNÝ TRH  P1</t>
  </si>
  <si>
    <t>ZŠ V LADECH   ŠEBEROV</t>
  </si>
  <si>
    <t>ZŠ V LIPENCÍCH</t>
  </si>
  <si>
    <t>ZŠ V REMÍZKU         P5</t>
  </si>
  <si>
    <t>ZŠ V RYBNIČKÁCH     P10</t>
  </si>
  <si>
    <t>ZŠ V ZAHRÁDKÁCH           P3</t>
  </si>
  <si>
    <t>ZŠ VACHKOVA     P22</t>
  </si>
  <si>
    <t>ZŠ VACHKOVA  P10</t>
  </si>
  <si>
    <t>ZŠ VERONSKÉ NÁM.    P15</t>
  </si>
  <si>
    <t>ZŠ VLADIVOSTOCKÁ    P10</t>
  </si>
  <si>
    <t>ZŠ VODIČKOVA  P1</t>
  </si>
  <si>
    <t>ZŠ WALDORFSKÁ        P5</t>
  </si>
  <si>
    <t>ZŠ WEBEROVA          P5</t>
  </si>
  <si>
    <t>ZŠ ZAHRÁDKA  P3</t>
  </si>
  <si>
    <t>ZŠ ZÁRUBOVA         P12</t>
  </si>
  <si>
    <t>ZŠ a MŠ  ANGEL    P12</t>
  </si>
  <si>
    <t>ZŠ a MŠ ALŽÍRSKÁ  P6</t>
  </si>
  <si>
    <t>ZŠ a MŠ BARRANDOV         P5</t>
  </si>
  <si>
    <t>ZŠ a MŠ NA BERÁNKU     P12</t>
  </si>
  <si>
    <t>ZŠ a MŠ SDRUŽENÍ 1080  P4</t>
  </si>
  <si>
    <t>ZŠ a MŠ SMOLKOVA         P12</t>
  </si>
  <si>
    <t>ZŠ a SOŠ K Sídlišti 840, P4</t>
  </si>
  <si>
    <t>ZŠ sRVJ,PEDFUK KLADSKÁ P2</t>
  </si>
  <si>
    <t>ZŠ ŠIMANOVSKÁ       P14</t>
  </si>
  <si>
    <t>ZŠ ŠKOLNÍ 700      P4</t>
  </si>
  <si>
    <t>ZŠ ŠPANIELOVA 1111/B</t>
  </si>
  <si>
    <t>ZŠ ŠPITÁLSKÁ         P9</t>
  </si>
  <si>
    <t>ZŠ ŠTĚPÁNSKÁ         P2</t>
  </si>
  <si>
    <t>ZŠ ŠVEHLOVA         P10</t>
  </si>
  <si>
    <t>ZŠ ŽERNOSECKÁ        P8</t>
  </si>
  <si>
    <t>ZŠ ŘEPORYJE</t>
  </si>
  <si>
    <t>ZŠ,MŠ LOG. MOSKEVSKÁ  P10</t>
  </si>
  <si>
    <t>ZŠ,MŠ PŘI VFN KE KARLOVU</t>
  </si>
  <si>
    <t>ZŠ,MŠ ZA INVALIDOVNOU  P8</t>
  </si>
  <si>
    <t>ZŠ,SŠ POR.CHOVÁNÍ  P5</t>
  </si>
  <si>
    <t>ZŠ-MALOSTRANSKÁ ZÁKL.ŠKOLA     P1</t>
  </si>
  <si>
    <t>ŠJ DRAŽICKÉHO NÁM.   P1</t>
  </si>
  <si>
    <t>ŠJ JINDŘIŠSKÁ        P1</t>
  </si>
  <si>
    <t>ŠJ KARMELITSKÁ       P1</t>
  </si>
  <si>
    <t>ŠJ LOUČANSKÁ         P5</t>
  </si>
  <si>
    <t>ŠJ NOVÉ NÁMĚSTÍ</t>
  </si>
  <si>
    <t>ŠJ U ROHÁČOVÝCH KASÁREN</t>
  </si>
  <si>
    <t>ŠJ UHELNÝ TRH        P1</t>
  </si>
  <si>
    <t>ŠJ VOJTĚŠSKÁ         P1</t>
  </si>
  <si>
    <t>ŠJ ZBRASLAV          P5</t>
  </si>
  <si>
    <t>ŠJ ZLATNICKÁ         P1</t>
  </si>
  <si>
    <t>ŠJ ŠTEFÁNIKOVA  P5</t>
  </si>
  <si>
    <t>3142</t>
  </si>
  <si>
    <t>Školní stravování při středním vzdělávání</t>
  </si>
  <si>
    <t>ŠS UMĚLECKÁ A ŘEMESLNÁ P5</t>
  </si>
  <si>
    <t>Celkem správce: 0005 - Ing. Marie Kousalíková</t>
  </si>
  <si>
    <t>HMP-MČ PRAHA  6</t>
  </si>
  <si>
    <t>MŠ Velvarská - výstavba nového objektu</t>
  </si>
  <si>
    <t>Rekonstrukce výtahu budova V Pevnosti 4</t>
  </si>
  <si>
    <t>Dostavba pavilonu ZŠ,HMP-MČ P22</t>
  </si>
  <si>
    <t>0040126</t>
  </si>
  <si>
    <t>Konzervatoř Na Rejdišti-vybud.koncertního sálu ve dvor.traktu</t>
  </si>
  <si>
    <t>0040548</t>
  </si>
  <si>
    <t>SOŠ Stav.a Zahrad P9-výst.skleníku bot.zahrady</t>
  </si>
  <si>
    <t>DD NÁRODNÍCH HRDINŮ  P9-rek.stř.pláště</t>
  </si>
  <si>
    <t>OA KRUPKOVO NÁM.  P6- rek. vnějšího pláště</t>
  </si>
  <si>
    <t>SOŠ PRO ADM.EU LIPÍ,P9-rek.elektroinstalace</t>
  </si>
  <si>
    <t>ZUŠ CH. MASARYKOVÉ P6 - rek. prostor Půlkruhová</t>
  </si>
  <si>
    <t>0008164</t>
  </si>
  <si>
    <t>Gymn.Sladkovského-rek.prostor na výdejnu stravy,jídelnu,šatny</t>
  </si>
  <si>
    <t>0040472</t>
  </si>
  <si>
    <t>Projektová dokumentace a inženýrská činnost</t>
  </si>
  <si>
    <t>0040546</t>
  </si>
  <si>
    <t>Gymn.P6,Arabská-rek.šaten,sanace</t>
  </si>
  <si>
    <t>0040547</t>
  </si>
  <si>
    <t>Gym J.Nerudy Helichova - rek. elektroinstalace</t>
  </si>
  <si>
    <t>6409</t>
  </si>
  <si>
    <t>Ostatní činnosti j.n.</t>
  </si>
  <si>
    <t>10 - Pokladní správa</t>
  </si>
  <si>
    <t>MHMP DANĚ - DPC</t>
  </si>
  <si>
    <t>1111</t>
  </si>
  <si>
    <t>Daň z příjmů fyzických osob ze záv.čin. a fun.pož.</t>
  </si>
  <si>
    <t>00000002 - Příjmy obce</t>
  </si>
  <si>
    <t>00000001 - Příjmy kraje</t>
  </si>
  <si>
    <t>1112</t>
  </si>
  <si>
    <t>Daň z příjmů fyzických osob ze SVČ</t>
  </si>
  <si>
    <t>1113</t>
  </si>
  <si>
    <t>Daň z příjmů fyzických osob z kapit. výnosů</t>
  </si>
  <si>
    <t>1121</t>
  </si>
  <si>
    <t>Daň z příjmů právnických osob</t>
  </si>
  <si>
    <t>1122</t>
  </si>
  <si>
    <t>Daň z příjmů právnických osob za obce</t>
  </si>
  <si>
    <t>Daň z přidané hodnoty</t>
  </si>
  <si>
    <t>1337</t>
  </si>
  <si>
    <t>Poplatek za likvidaci komunálního odpadu</t>
  </si>
  <si>
    <t>1341</t>
  </si>
  <si>
    <t>Poplatek ze psů</t>
  </si>
  <si>
    <t>1342</t>
  </si>
  <si>
    <t>Poplatek za lázeňský nebo rekreační pobyt</t>
  </si>
  <si>
    <t>1343</t>
  </si>
  <si>
    <t>Poplatek za užívání veřejného prostranství</t>
  </si>
  <si>
    <t>1345</t>
  </si>
  <si>
    <t>Poplatek z ubytovací kapacity</t>
  </si>
  <si>
    <t>1361</t>
  </si>
  <si>
    <t>2141</t>
  </si>
  <si>
    <t>Příjmy z úroků</t>
  </si>
  <si>
    <t>Neinvestiční přijaté dotace od obcí</t>
  </si>
  <si>
    <t>6310</t>
  </si>
  <si>
    <t>Obecné příjmy a výdaje z finančních operací</t>
  </si>
  <si>
    <t>00000003 - Rozpočtová rezerva</t>
  </si>
  <si>
    <t>HMP-MČ BĚCHOVICE</t>
  </si>
  <si>
    <t>8127</t>
  </si>
  <si>
    <t>Aktivní dlouhodobé operace řízení likvidity ¦ příj</t>
  </si>
  <si>
    <t>MHMP - Odbor městského investora</t>
  </si>
  <si>
    <t>00029507 - Splátka půjčky za Vodárnu Podolí</t>
  </si>
  <si>
    <t>Odbor městského investora</t>
  </si>
  <si>
    <t>00017024 - Vratka půjčky z FOMBF</t>
  </si>
  <si>
    <t>00000991 - Náhrada dotace ze SR</t>
  </si>
  <si>
    <t>00000010 - Financování z úspory hospodaření minulých let</t>
  </si>
  <si>
    <t>00000005 - Rezerva na dluhovou službu</t>
  </si>
  <si>
    <t>00000004 - Tvorba rezerv ve vazbě na optimal. říz. cash flow</t>
  </si>
  <si>
    <t>00000614 - Úvěr EIB "B" - METRO</t>
  </si>
  <si>
    <t>00000612 - Úvěr EIB "A" - METRO</t>
  </si>
  <si>
    <t>00000512 - Úvěr EIB - povodně</t>
  </si>
  <si>
    <t>8223</t>
  </si>
  <si>
    <t>Dlouhodobé přijaté půjčené prostředky</t>
  </si>
  <si>
    <t>v tis. Kč</t>
  </si>
  <si>
    <t>Bilance návrhu rozpočtu vlastního hlavního města Prahy na rok 2010</t>
  </si>
  <si>
    <t>Položka</t>
  </si>
  <si>
    <t>Název seskupení položek</t>
  </si>
  <si>
    <t>Návrh rozpočtu</t>
  </si>
  <si>
    <t>rok 2010</t>
  </si>
  <si>
    <t>ROZPOČTOVÉ PŘÍJMY</t>
  </si>
  <si>
    <t>111X</t>
  </si>
  <si>
    <t>Daně z příjmů fyzických osob - kraj</t>
  </si>
  <si>
    <t>Daně z příjmů fyzických osob - obec</t>
  </si>
  <si>
    <t>Daně z příjmů fyzických osob - CELKEM</t>
  </si>
  <si>
    <t>112X</t>
  </si>
  <si>
    <t>Daně z příjmů právnických osob - kraj</t>
  </si>
  <si>
    <t>Daně z příjmů právnických osob - obec</t>
  </si>
  <si>
    <t>Daně z příjmů právnických osob - CELKEM</t>
  </si>
  <si>
    <t>1211</t>
  </si>
  <si>
    <t>Daň z přidané hodnoty - kraj</t>
  </si>
  <si>
    <t>Daň z přidané hodnoty - obec</t>
  </si>
  <si>
    <t>Daň z přidané hodnoty - CELKEM</t>
  </si>
  <si>
    <t>1219</t>
  </si>
  <si>
    <t>Zrušené daně ze zboží a služeb - obec</t>
  </si>
  <si>
    <t>133X</t>
  </si>
  <si>
    <t>Poplatky a odvody v oblasti životního prostředí</t>
  </si>
  <si>
    <t>134X</t>
  </si>
  <si>
    <t>Místní poplatky z vybraných činností a služeb</t>
  </si>
  <si>
    <t>135X</t>
  </si>
  <si>
    <t>Ostatní odvody z vybraných činností a služeb</t>
  </si>
  <si>
    <t>136X</t>
  </si>
  <si>
    <t>Správní poplatky</t>
  </si>
  <si>
    <t>151X</t>
  </si>
  <si>
    <t>Daně z majetku</t>
  </si>
  <si>
    <t>170X</t>
  </si>
  <si>
    <t>Ostatní daňové příjmy</t>
  </si>
  <si>
    <t>DAŇOVÉ PŘÍJMY (součet za třídu 1)</t>
  </si>
  <si>
    <t>211X</t>
  </si>
  <si>
    <t>Příjmy z vlastní činnosti</t>
  </si>
  <si>
    <t>212X</t>
  </si>
  <si>
    <t>Odvody přebytků organizací s přímým vztahem</t>
  </si>
  <si>
    <t>213X</t>
  </si>
  <si>
    <t>Příjmy z pronájmu majetku</t>
  </si>
  <si>
    <t>214X</t>
  </si>
  <si>
    <t>Příjmy z úroků a realizace finančního majetku</t>
  </si>
  <si>
    <t>221X</t>
  </si>
  <si>
    <t>Přijaté sankční platby</t>
  </si>
  <si>
    <t>222X</t>
  </si>
  <si>
    <t>PPP VEJVANOVSKÉHO  P4</t>
  </si>
  <si>
    <t>Investiční rezerva na rek. a výst.škol a škol.zaříz.</t>
  </si>
  <si>
    <t>Správce: 0011 - Štěpán Šlosár</t>
  </si>
  <si>
    <t>Celkem správce: 0011 - Štěpán Šlosár</t>
  </si>
  <si>
    <t>Správce: 0007 - Bc. Ondřej Pecha</t>
  </si>
  <si>
    <t>Celkem správce: 0007 - Bc. Ondřej Pecha</t>
  </si>
  <si>
    <t>podpora vzniku podnikat. inkubátorů</t>
  </si>
  <si>
    <t>Správce: 0002 - Ing. Milan Richter</t>
  </si>
  <si>
    <t>Celkem správce: 0002 - Ing. Milan Richter</t>
  </si>
  <si>
    <t>Přijaté vratky transferů a ost. příjmy z fin. vyp. předch. let</t>
  </si>
  <si>
    <t>231X</t>
  </si>
  <si>
    <t>Příjmy z prodeje krátk. a drobného dlouhodob. majetku</t>
  </si>
  <si>
    <t>232X</t>
  </si>
  <si>
    <t>Ostatní nedaňové příjmy</t>
  </si>
  <si>
    <t>234X</t>
  </si>
  <si>
    <t>Příjmy z využívání výhrad. práv k přírodním zdrojům</t>
  </si>
  <si>
    <t>24XX</t>
  </si>
  <si>
    <t>Přijaté splátky půjčených prostředků</t>
  </si>
  <si>
    <t>NEDAŇOVÉ PŘÍJMY (součet za třídu 2)</t>
  </si>
  <si>
    <t>311X</t>
  </si>
  <si>
    <t>Příjmy z prodeje dlouhodobého majetku</t>
  </si>
  <si>
    <t>312X</t>
  </si>
  <si>
    <t>Ostatní kapitálové příjmy</t>
  </si>
  <si>
    <t>320X</t>
  </si>
  <si>
    <t>Příjmy z prodeje akcií a majetkových podílů</t>
  </si>
  <si>
    <t>KAPITÁLOVÉ PŘÍJMY (součet za třídu 3)</t>
  </si>
  <si>
    <t>V L A S T N Í   P Ř Í J M Y  (třídy 1+2+3)</t>
  </si>
  <si>
    <t>411X</t>
  </si>
  <si>
    <t>Neinvest.přijaté transfery od veř.rozpočtů ústř.úrovně</t>
  </si>
  <si>
    <t>4121</t>
  </si>
  <si>
    <t>Neinvest.přijaté transfery od obcí - SR</t>
  </si>
  <si>
    <t>Neinvest.přijaté transfery od obcí - UR</t>
  </si>
  <si>
    <t>4122</t>
  </si>
  <si>
    <t>Neinvest.přijaté transfery od krajů - SR</t>
  </si>
  <si>
    <t>Neinvest.přijaté transfery od krajů - UR</t>
  </si>
  <si>
    <t>4129</t>
  </si>
  <si>
    <t>Neinvest.přijaté transfery od rozpoctů územní úrovně</t>
  </si>
  <si>
    <t>4131,2</t>
  </si>
  <si>
    <t>Převody z vlastních fondů hospodářské činnosti</t>
  </si>
  <si>
    <t>415X</t>
  </si>
  <si>
    <t>Neinvest.přijaté transfery za zahraničí</t>
  </si>
  <si>
    <t>416X</t>
  </si>
  <si>
    <t>Neinvest.přijaté transfery ze státních fin. aktiv</t>
  </si>
  <si>
    <t>421X</t>
  </si>
  <si>
    <t>Inv.přijaté transfery od veř.rozp ústřední úrovně</t>
  </si>
  <si>
    <t>422X</t>
  </si>
  <si>
    <t>Inv.přijaté transfery od veř.rozp.územní úrovně - SR</t>
  </si>
  <si>
    <t>Inv.přijaté transfery od veř.rozp.územní úrovně - UR</t>
  </si>
  <si>
    <t>423X</t>
  </si>
  <si>
    <t>Inv.přijaté transfery ze zahraničí</t>
  </si>
  <si>
    <t>424X</t>
  </si>
  <si>
    <t>Inv.přijaté transfery ze státních fin.aktiv</t>
  </si>
  <si>
    <t>PŘIJATÉ TRANSFERY (součet za třídu 4)</t>
  </si>
  <si>
    <t>Ú H R N  P Ř Í J M Ů</t>
  </si>
  <si>
    <t>ROZPOČTOVÉ VÝDAJE</t>
  </si>
  <si>
    <t>5XXX</t>
  </si>
  <si>
    <t>Běžné výdaje</t>
  </si>
  <si>
    <t>6XXX</t>
  </si>
  <si>
    <t>Kapitálové výdaje</t>
  </si>
  <si>
    <t>Ú H R N  V Ý D A J Ů</t>
  </si>
  <si>
    <t>r o z d í l   p ř í j m ů   a   v ý d a j ů</t>
  </si>
  <si>
    <t>8XX1</t>
  </si>
  <si>
    <t>Vydané dluhopisy</t>
  </si>
  <si>
    <t>8XX2</t>
  </si>
  <si>
    <t>Uhrazené splátky vydaných dluhopisů</t>
  </si>
  <si>
    <t>8XX3</t>
  </si>
  <si>
    <t>Přijaté půjčené prostředky</t>
  </si>
  <si>
    <t>8XX4</t>
  </si>
  <si>
    <t>Uhrazené splátky přijatých půjčených prostředků</t>
  </si>
  <si>
    <t>8115</t>
  </si>
  <si>
    <t>Použití fin.prostředků vytvořených v min. letech</t>
  </si>
  <si>
    <t>Rezerva finančních prostředků</t>
  </si>
  <si>
    <t>Změna stavu krátk. prostředků (součet)</t>
  </si>
  <si>
    <t>8XX7</t>
  </si>
  <si>
    <t>Aktivní operace řízení likvidity - příjmy</t>
  </si>
  <si>
    <t>8XX8</t>
  </si>
  <si>
    <t>Aktivní operace řízení likvidity - výdaje</t>
  </si>
  <si>
    <t>8902</t>
  </si>
  <si>
    <t>Nerealizované kurzové rozdíly</t>
  </si>
  <si>
    <t>C E L K E M   F I N A N C O V Á N Í</t>
  </si>
  <si>
    <t>KONTROLNÍ SOUČET</t>
  </si>
  <si>
    <t xml:space="preserve">NÁVRH ROZPOČTU PŘÍJMŮ, VÝDAJŮ a FINANCOVÁNÍ </t>
  </si>
  <si>
    <t>PODLE ROZPOČTOVÝCH KAPITOL A SPRÁVCŮ dle UZ (v tis. Kč)</t>
  </si>
  <si>
    <t>za VLASTNÍ HLAVNÍ MĚSTO PRAHU</t>
  </si>
  <si>
    <t>ČÁST I. - ROZPOČTOVÉ PŘÍJMY</t>
  </si>
  <si>
    <t>Název organizace</t>
  </si>
  <si>
    <t>Text</t>
  </si>
  <si>
    <t>Rozpočet schválený na r.2009</t>
  </si>
  <si>
    <t>Návrh rozpočtu na rok 2010</t>
  </si>
  <si>
    <t>Rozdíl 2010-2009</t>
  </si>
  <si>
    <t>Index 2010/2009</t>
  </si>
  <si>
    <t>UZ</t>
  </si>
  <si>
    <t xml:space="preserve">PŘÍJMY CELKEM </t>
  </si>
  <si>
    <t>ČÁST II. - BĚŽNÉ VÝDAJE</t>
  </si>
  <si>
    <t>ODPA</t>
  </si>
  <si>
    <t>Správce: 0010 - Ing. Pavel Klega</t>
  </si>
  <si>
    <t>MHMP - OMI</t>
  </si>
  <si>
    <t>00000000 - Zdroje HMP</t>
  </si>
  <si>
    <t>3633</t>
  </si>
  <si>
    <t>Výstavba a údržba místních inženýrských sítí</t>
  </si>
  <si>
    <t>3745</t>
  </si>
  <si>
    <t>Péče o vzhled obcí a veřejnou zeleň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</si>
</sst>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\ ###"/>
    <numFmt numFmtId="165" formatCode="#,##0.0"/>
    <numFmt numFmtId="166" formatCode="0.0%"/>
    <numFmt numFmtId="167" formatCode="000000"/>
    <numFmt numFmtId="168" formatCode="000"/>
    <numFmt numFmtId="169" formatCode="00"/>
    <numFmt numFmtId="170" formatCode="0000"/>
    <numFmt numFmtId="171" formatCode="0000000000000"/>
  </numFmts>
  <fonts count="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u val="single"/>
      <sz val="12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6"/>
      <name val="Arial CE"/>
      <family val="2"/>
    </font>
    <font>
      <b/>
      <u val="single"/>
      <sz val="14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i/>
      <u val="single"/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5" fillId="0" borderId="1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4" fontId="6" fillId="0" borderId="5" xfId="0" applyNumberFormat="1" applyFont="1" applyBorder="1" applyAlignment="1">
      <alignment horizontal="right"/>
    </xf>
    <xf numFmtId="4" fontId="5" fillId="0" borderId="6" xfId="0" applyNumberFormat="1" applyFont="1" applyBorder="1" applyAlignment="1">
      <alignment horizontal="center"/>
    </xf>
    <xf numFmtId="0" fontId="5" fillId="2" borderId="7" xfId="0" applyFont="1" applyFill="1" applyBorder="1" applyAlignment="1">
      <alignment horizontal="left"/>
    </xf>
    <xf numFmtId="4" fontId="5" fillId="2" borderId="8" xfId="0" applyNumberFormat="1" applyFont="1" applyFill="1" applyBorder="1" applyAlignment="1">
      <alignment horizontal="left"/>
    </xf>
    <xf numFmtId="4" fontId="5" fillId="2" borderId="9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left"/>
    </xf>
    <xf numFmtId="4" fontId="6" fillId="0" borderId="11" xfId="0" applyNumberFormat="1" applyFont="1" applyBorder="1" applyAlignment="1">
      <alignment horizontal="left"/>
    </xf>
    <xf numFmtId="4" fontId="6" fillId="0" borderId="12" xfId="0" applyNumberFormat="1" applyFont="1" applyBorder="1" applyAlignment="1">
      <alignment horizontal="right"/>
    </xf>
    <xf numFmtId="0" fontId="5" fillId="0" borderId="7" xfId="0" applyFont="1" applyBorder="1" applyAlignment="1">
      <alignment horizontal="left"/>
    </xf>
    <xf numFmtId="4" fontId="5" fillId="0" borderId="8" xfId="0" applyNumberFormat="1" applyFont="1" applyBorder="1" applyAlignment="1">
      <alignment horizontal="left"/>
    </xf>
    <xf numFmtId="4" fontId="5" fillId="0" borderId="9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4" fontId="0" fillId="0" borderId="0" xfId="0" applyNumberFormat="1" applyAlignment="1">
      <alignment horizontal="right"/>
    </xf>
    <xf numFmtId="49" fontId="1" fillId="3" borderId="0" xfId="0" applyNumberFormat="1" applyFont="1" applyFill="1" applyAlignment="1">
      <alignment horizontal="centerContinuous" vertical="center"/>
    </xf>
    <xf numFmtId="4" fontId="1" fillId="3" borderId="0" xfId="0" applyNumberFormat="1" applyFont="1" applyFill="1" applyAlignment="1">
      <alignment horizontal="centerContinuous" vertical="center"/>
    </xf>
    <xf numFmtId="49" fontId="8" fillId="0" borderId="0" xfId="0" applyNumberFormat="1" applyFont="1" applyAlignment="1">
      <alignment horizontal="left"/>
    </xf>
    <xf numFmtId="170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" fontId="9" fillId="0" borderId="0" xfId="0" applyNumberFormat="1" applyFont="1" applyAlignment="1">
      <alignment wrapText="1"/>
    </xf>
    <xf numFmtId="4" fontId="10" fillId="0" borderId="0" xfId="0" applyNumberFormat="1" applyFont="1" applyAlignment="1">
      <alignment horizontal="right" wrapText="1"/>
    </xf>
    <xf numFmtId="170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49" fontId="11" fillId="4" borderId="14" xfId="0" applyNumberFormat="1" applyFont="1" applyFill="1" applyBorder="1" applyAlignment="1">
      <alignment horizontal="left"/>
    </xf>
    <xf numFmtId="170" fontId="11" fillId="4" borderId="15" xfId="0" applyNumberFormat="1" applyFont="1" applyFill="1" applyBorder="1" applyAlignment="1">
      <alignment horizontal="left"/>
    </xf>
    <xf numFmtId="49" fontId="11" fillId="4" borderId="15" xfId="0" applyNumberFormat="1" applyFont="1" applyFill="1" applyBorder="1" applyAlignment="1">
      <alignment horizontal="left"/>
    </xf>
    <xf numFmtId="4" fontId="11" fillId="4" borderId="15" xfId="0" applyNumberFormat="1" applyFont="1" applyFill="1" applyBorder="1" applyAlignment="1">
      <alignment horizontal="left" wrapText="1"/>
    </xf>
    <xf numFmtId="4" fontId="11" fillId="4" borderId="8" xfId="0" applyNumberFormat="1" applyFont="1" applyFill="1" applyBorder="1" applyAlignment="1">
      <alignment horizontal="left" wrapText="1"/>
    </xf>
    <xf numFmtId="49" fontId="5" fillId="0" borderId="16" xfId="0" applyNumberFormat="1" applyFont="1" applyBorder="1" applyAlignment="1">
      <alignment horizontal="center" vertical="top" wrapText="1"/>
    </xf>
    <xf numFmtId="170" fontId="5" fillId="0" borderId="17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" fontId="5" fillId="0" borderId="17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49" fontId="5" fillId="0" borderId="18" xfId="0" applyNumberFormat="1" applyFont="1" applyBorder="1" applyAlignment="1">
      <alignment horizontal="center" vertical="top" wrapText="1"/>
    </xf>
    <xf numFmtId="170" fontId="5" fillId="0" borderId="19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left" vertical="top" wrapText="1"/>
    </xf>
    <xf numFmtId="4" fontId="5" fillId="0" borderId="19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top" wrapText="1"/>
    </xf>
    <xf numFmtId="4" fontId="5" fillId="4" borderId="20" xfId="0" applyNumberFormat="1" applyFont="1" applyFill="1" applyBorder="1" applyAlignment="1">
      <alignment horizontal="right" wrapText="1"/>
    </xf>
    <xf numFmtId="4" fontId="5" fillId="4" borderId="9" xfId="0" applyNumberFormat="1" applyFont="1" applyFill="1" applyBorder="1" applyAlignment="1">
      <alignment horizontal="right" wrapText="1"/>
    </xf>
    <xf numFmtId="4" fontId="5" fillId="4" borderId="8" xfId="0" applyNumberFormat="1" applyFont="1" applyFill="1" applyBorder="1" applyAlignment="1">
      <alignment horizontal="right" wrapText="1"/>
    </xf>
    <xf numFmtId="49" fontId="5" fillId="2" borderId="14" xfId="0" applyNumberFormat="1" applyFont="1" applyFill="1" applyBorder="1" applyAlignment="1">
      <alignment/>
    </xf>
    <xf numFmtId="170" fontId="5" fillId="2" borderId="15" xfId="0" applyNumberFormat="1" applyFont="1" applyFill="1" applyBorder="1" applyAlignment="1">
      <alignment/>
    </xf>
    <xf numFmtId="49" fontId="5" fillId="2" borderId="21" xfId="0" applyNumberFormat="1" applyFont="1" applyFill="1" applyBorder="1" applyAlignment="1">
      <alignment/>
    </xf>
    <xf numFmtId="4" fontId="5" fillId="2" borderId="21" xfId="0" applyNumberFormat="1" applyFont="1" applyFill="1" applyBorder="1" applyAlignment="1">
      <alignment wrapText="1"/>
    </xf>
    <xf numFmtId="4" fontId="5" fillId="2" borderId="8" xfId="0" applyNumberFormat="1" applyFont="1" applyFill="1" applyBorder="1" applyAlignment="1">
      <alignment wrapText="1"/>
    </xf>
    <xf numFmtId="49" fontId="5" fillId="0" borderId="22" xfId="0" applyNumberFormat="1" applyFont="1" applyBorder="1" applyAlignment="1">
      <alignment horizontal="left"/>
    </xf>
    <xf numFmtId="170" fontId="5" fillId="0" borderId="23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left"/>
    </xf>
    <xf numFmtId="4" fontId="5" fillId="0" borderId="23" xfId="0" applyNumberFormat="1" applyFont="1" applyBorder="1" applyAlignment="1">
      <alignment horizontal="right" wrapText="1"/>
    </xf>
    <xf numFmtId="4" fontId="5" fillId="0" borderId="12" xfId="0" applyNumberFormat="1" applyFont="1" applyBorder="1" applyAlignment="1">
      <alignment horizontal="right" wrapText="1"/>
    </xf>
    <xf numFmtId="49" fontId="6" fillId="0" borderId="22" xfId="0" applyNumberFormat="1" applyFont="1" applyBorder="1" applyAlignment="1">
      <alignment horizontal="left"/>
    </xf>
    <xf numFmtId="170" fontId="6" fillId="0" borderId="23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left"/>
    </xf>
    <xf numFmtId="4" fontId="6" fillId="0" borderId="23" xfId="0" applyNumberFormat="1" applyFont="1" applyBorder="1" applyAlignment="1">
      <alignment horizontal="right" wrapText="1"/>
    </xf>
    <xf numFmtId="4" fontId="6" fillId="0" borderId="12" xfId="0" applyNumberFormat="1" applyFont="1" applyBorder="1" applyAlignment="1">
      <alignment horizontal="right" wrapText="1"/>
    </xf>
    <xf numFmtId="49" fontId="5" fillId="0" borderId="24" xfId="0" applyNumberFormat="1" applyFont="1" applyBorder="1" applyAlignment="1">
      <alignment horizontal="left"/>
    </xf>
    <xf numFmtId="170" fontId="5" fillId="0" borderId="25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left"/>
    </xf>
    <xf numFmtId="4" fontId="5" fillId="0" borderId="25" xfId="0" applyNumberFormat="1" applyFont="1" applyBorder="1" applyAlignment="1">
      <alignment horizontal="right" wrapText="1"/>
    </xf>
    <xf numFmtId="4" fontId="5" fillId="0" borderId="26" xfId="0" applyNumberFormat="1" applyFont="1" applyBorder="1" applyAlignment="1">
      <alignment horizontal="right" wrapText="1"/>
    </xf>
    <xf numFmtId="49" fontId="1" fillId="3" borderId="0" xfId="0" applyNumberFormat="1" applyFont="1" applyFill="1" applyAlignment="1">
      <alignment horizontal="centerContinuous" vertical="center"/>
    </xf>
    <xf numFmtId="4" fontId="1" fillId="3" borderId="0" xfId="0" applyNumberFormat="1" applyFont="1" applyFill="1" applyAlignment="1">
      <alignment horizontal="centerContinuous" vertical="center"/>
    </xf>
    <xf numFmtId="49" fontId="8" fillId="0" borderId="0" xfId="0" applyNumberFormat="1" applyFont="1" applyAlignment="1">
      <alignment horizontal="left"/>
    </xf>
    <xf numFmtId="170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" fontId="9" fillId="0" borderId="0" xfId="0" applyNumberFormat="1" applyFont="1" applyAlignment="1">
      <alignment wrapText="1"/>
    </xf>
    <xf numFmtId="4" fontId="10" fillId="0" borderId="0" xfId="0" applyNumberFormat="1" applyFont="1" applyAlignment="1">
      <alignment horizontal="right" wrapText="1"/>
    </xf>
    <xf numFmtId="49" fontId="11" fillId="4" borderId="14" xfId="0" applyNumberFormat="1" applyFont="1" applyFill="1" applyBorder="1" applyAlignment="1">
      <alignment horizontal="left"/>
    </xf>
    <xf numFmtId="170" fontId="11" fillId="4" borderId="15" xfId="0" applyNumberFormat="1" applyFont="1" applyFill="1" applyBorder="1" applyAlignment="1">
      <alignment horizontal="left"/>
    </xf>
    <xf numFmtId="49" fontId="11" fillId="4" borderId="15" xfId="0" applyNumberFormat="1" applyFont="1" applyFill="1" applyBorder="1" applyAlignment="1">
      <alignment horizontal="left"/>
    </xf>
    <xf numFmtId="4" fontId="11" fillId="4" borderId="15" xfId="0" applyNumberFormat="1" applyFont="1" applyFill="1" applyBorder="1" applyAlignment="1">
      <alignment horizontal="left" wrapText="1"/>
    </xf>
    <xf numFmtId="4" fontId="11" fillId="4" borderId="8" xfId="0" applyNumberFormat="1" applyFont="1" applyFill="1" applyBorder="1" applyAlignment="1">
      <alignment horizontal="left" wrapText="1"/>
    </xf>
    <xf numFmtId="49" fontId="5" fillId="0" borderId="16" xfId="0" applyNumberFormat="1" applyFont="1" applyBorder="1" applyAlignment="1">
      <alignment horizontal="center" vertical="top" wrapText="1"/>
    </xf>
    <xf numFmtId="170" fontId="5" fillId="0" borderId="17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" fontId="5" fillId="0" borderId="17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49" fontId="5" fillId="0" borderId="18" xfId="0" applyNumberFormat="1" applyFont="1" applyBorder="1" applyAlignment="1">
      <alignment horizontal="center" vertical="top" wrapText="1"/>
    </xf>
    <xf numFmtId="170" fontId="5" fillId="0" borderId="19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left" vertical="top" wrapText="1"/>
    </xf>
    <xf numFmtId="4" fontId="5" fillId="0" borderId="19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top" wrapText="1"/>
    </xf>
    <xf numFmtId="4" fontId="5" fillId="4" borderId="20" xfId="0" applyNumberFormat="1" applyFont="1" applyFill="1" applyBorder="1" applyAlignment="1">
      <alignment horizontal="right" wrapText="1"/>
    </xf>
    <xf numFmtId="4" fontId="5" fillId="4" borderId="9" xfId="0" applyNumberFormat="1" applyFont="1" applyFill="1" applyBorder="1" applyAlignment="1">
      <alignment horizontal="right" wrapText="1"/>
    </xf>
    <xf numFmtId="4" fontId="5" fillId="4" borderId="8" xfId="0" applyNumberFormat="1" applyFont="1" applyFill="1" applyBorder="1" applyAlignment="1">
      <alignment horizontal="right" wrapText="1"/>
    </xf>
    <xf numFmtId="49" fontId="5" fillId="2" borderId="14" xfId="0" applyNumberFormat="1" applyFont="1" applyFill="1" applyBorder="1" applyAlignment="1">
      <alignment/>
    </xf>
    <xf numFmtId="170" fontId="5" fillId="2" borderId="15" xfId="0" applyNumberFormat="1" applyFont="1" applyFill="1" applyBorder="1" applyAlignment="1">
      <alignment/>
    </xf>
    <xf numFmtId="49" fontId="5" fillId="2" borderId="21" xfId="0" applyNumberFormat="1" applyFont="1" applyFill="1" applyBorder="1" applyAlignment="1">
      <alignment/>
    </xf>
    <xf numFmtId="4" fontId="5" fillId="2" borderId="21" xfId="0" applyNumberFormat="1" applyFont="1" applyFill="1" applyBorder="1" applyAlignment="1">
      <alignment wrapText="1"/>
    </xf>
    <xf numFmtId="4" fontId="5" fillId="2" borderId="8" xfId="0" applyNumberFormat="1" applyFont="1" applyFill="1" applyBorder="1" applyAlignment="1">
      <alignment wrapText="1"/>
    </xf>
    <xf numFmtId="49" fontId="5" fillId="0" borderId="22" xfId="0" applyNumberFormat="1" applyFont="1" applyBorder="1" applyAlignment="1">
      <alignment horizontal="left"/>
    </xf>
    <xf numFmtId="170" fontId="5" fillId="0" borderId="23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left"/>
    </xf>
    <xf numFmtId="4" fontId="5" fillId="0" borderId="23" xfId="0" applyNumberFormat="1" applyFont="1" applyBorder="1" applyAlignment="1">
      <alignment horizontal="right" wrapText="1"/>
    </xf>
    <xf numFmtId="4" fontId="5" fillId="0" borderId="12" xfId="0" applyNumberFormat="1" applyFont="1" applyBorder="1" applyAlignment="1">
      <alignment horizontal="right" wrapText="1"/>
    </xf>
    <xf numFmtId="49" fontId="6" fillId="0" borderId="22" xfId="0" applyNumberFormat="1" applyFont="1" applyBorder="1" applyAlignment="1">
      <alignment horizontal="left"/>
    </xf>
    <xf numFmtId="170" fontId="6" fillId="0" borderId="23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left"/>
    </xf>
    <xf numFmtId="4" fontId="6" fillId="0" borderId="23" xfId="0" applyNumberFormat="1" applyFont="1" applyBorder="1" applyAlignment="1">
      <alignment horizontal="right" wrapText="1"/>
    </xf>
    <xf numFmtId="4" fontId="6" fillId="0" borderId="12" xfId="0" applyNumberFormat="1" applyFont="1" applyBorder="1" applyAlignment="1">
      <alignment horizontal="right" wrapText="1"/>
    </xf>
    <xf numFmtId="49" fontId="5" fillId="0" borderId="24" xfId="0" applyNumberFormat="1" applyFont="1" applyBorder="1" applyAlignment="1">
      <alignment horizontal="left"/>
    </xf>
    <xf numFmtId="170" fontId="5" fillId="0" borderId="25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left"/>
    </xf>
    <xf numFmtId="4" fontId="5" fillId="0" borderId="25" xfId="0" applyNumberFormat="1" applyFont="1" applyBorder="1" applyAlignment="1">
      <alignment horizontal="right" wrapText="1"/>
    </xf>
    <xf numFmtId="4" fontId="5" fillId="0" borderId="26" xfId="0" applyNumberFormat="1" applyFont="1" applyBorder="1" applyAlignment="1">
      <alignment horizontal="right" wrapText="1"/>
    </xf>
    <xf numFmtId="0" fontId="12" fillId="0" borderId="0" xfId="0" applyFont="1" applyAlignment="1">
      <alignment/>
    </xf>
    <xf numFmtId="49" fontId="5" fillId="0" borderId="23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C9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7.375" style="0" customWidth="1"/>
    <col min="2" max="2" width="58.75390625" style="1" customWidth="1"/>
    <col min="3" max="3" width="17.25390625" style="1" customWidth="1"/>
  </cols>
  <sheetData>
    <row r="1" ht="12.75">
      <c r="A1" s="113" t="s">
        <v>11</v>
      </c>
    </row>
    <row r="3" spans="1:3" ht="15.75">
      <c r="A3" s="117" t="s">
        <v>1426</v>
      </c>
      <c r="B3" s="117"/>
      <c r="C3" s="117"/>
    </row>
    <row r="6" ht="13.5" thickBot="1">
      <c r="C6" s="20" t="s">
        <v>1425</v>
      </c>
    </row>
    <row r="7" spans="1:3" ht="12.75">
      <c r="A7" s="3" t="s">
        <v>1427</v>
      </c>
      <c r="B7" s="4" t="s">
        <v>1428</v>
      </c>
      <c r="C7" s="5" t="s">
        <v>1429</v>
      </c>
    </row>
    <row r="8" spans="1:3" ht="13.5" thickBot="1">
      <c r="A8" s="6"/>
      <c r="B8" s="7"/>
      <c r="C8" s="8" t="s">
        <v>1430</v>
      </c>
    </row>
    <row r="9" spans="1:3" ht="13.5" thickBot="1">
      <c r="A9" s="9"/>
      <c r="B9" s="10" t="s">
        <v>1431</v>
      </c>
      <c r="C9" s="11"/>
    </row>
    <row r="10" spans="1:3" ht="12.75">
      <c r="A10" s="12" t="s">
        <v>1432</v>
      </c>
      <c r="B10" s="13" t="s">
        <v>1433</v>
      </c>
      <c r="C10" s="14">
        <v>340000</v>
      </c>
    </row>
    <row r="11" spans="1:3" ht="12.75">
      <c r="A11" s="12" t="s">
        <v>1432</v>
      </c>
      <c r="B11" s="13" t="s">
        <v>1434</v>
      </c>
      <c r="C11" s="14">
        <v>8870000</v>
      </c>
    </row>
    <row r="12" spans="1:3" ht="12.75">
      <c r="A12" s="12"/>
      <c r="B12" s="13" t="s">
        <v>1435</v>
      </c>
      <c r="C12" s="14">
        <v>9210000</v>
      </c>
    </row>
    <row r="13" spans="1:3" ht="12.75">
      <c r="A13" s="12" t="s">
        <v>1436</v>
      </c>
      <c r="B13" s="13" t="s">
        <v>1437</v>
      </c>
      <c r="C13" s="14">
        <v>350000</v>
      </c>
    </row>
    <row r="14" spans="1:3" ht="12.75">
      <c r="A14" s="12" t="s">
        <v>1436</v>
      </c>
      <c r="B14" s="13" t="s">
        <v>1438</v>
      </c>
      <c r="C14" s="14">
        <v>9050000</v>
      </c>
    </row>
    <row r="15" spans="1:3" ht="12.75">
      <c r="A15" s="12"/>
      <c r="B15" s="13" t="s">
        <v>1439</v>
      </c>
      <c r="C15" s="14">
        <v>9400000</v>
      </c>
    </row>
    <row r="16" spans="1:3" ht="12.75">
      <c r="A16" s="12" t="s">
        <v>1440</v>
      </c>
      <c r="B16" s="13" t="s">
        <v>1441</v>
      </c>
      <c r="C16" s="14">
        <v>750000</v>
      </c>
    </row>
    <row r="17" spans="1:3" ht="12.75">
      <c r="A17" s="12" t="s">
        <v>1440</v>
      </c>
      <c r="B17" s="13" t="s">
        <v>1442</v>
      </c>
      <c r="C17" s="14">
        <v>18046850</v>
      </c>
    </row>
    <row r="18" spans="1:3" ht="12.75">
      <c r="A18" s="12"/>
      <c r="B18" s="13" t="s">
        <v>1443</v>
      </c>
      <c r="C18" s="14">
        <v>18796850</v>
      </c>
    </row>
    <row r="19" spans="1:3" ht="12.75">
      <c r="A19" s="12" t="s">
        <v>1444</v>
      </c>
      <c r="B19" s="13" t="s">
        <v>1445</v>
      </c>
      <c r="C19" s="14">
        <v>0</v>
      </c>
    </row>
    <row r="20" spans="1:3" ht="12.75">
      <c r="A20" s="12" t="s">
        <v>1446</v>
      </c>
      <c r="B20" s="13" t="s">
        <v>1447</v>
      </c>
      <c r="C20" s="14">
        <v>680000</v>
      </c>
    </row>
    <row r="21" spans="1:3" ht="12.75">
      <c r="A21" s="12" t="s">
        <v>1448</v>
      </c>
      <c r="B21" s="13" t="s">
        <v>1449</v>
      </c>
      <c r="C21" s="14">
        <v>170000</v>
      </c>
    </row>
    <row r="22" spans="1:3" ht="12.75">
      <c r="A22" s="12" t="s">
        <v>1450</v>
      </c>
      <c r="B22" s="13" t="s">
        <v>1451</v>
      </c>
      <c r="C22" s="14">
        <v>0</v>
      </c>
    </row>
    <row r="23" spans="1:3" ht="12.75">
      <c r="A23" s="12" t="s">
        <v>1452</v>
      </c>
      <c r="B23" s="13" t="s">
        <v>1453</v>
      </c>
      <c r="C23" s="14">
        <v>200000</v>
      </c>
    </row>
    <row r="24" spans="1:3" ht="12.75">
      <c r="A24" s="12" t="s">
        <v>1454</v>
      </c>
      <c r="B24" s="13" t="s">
        <v>1455</v>
      </c>
      <c r="C24" s="14">
        <v>0</v>
      </c>
    </row>
    <row r="25" spans="1:3" ht="13.5" thickBot="1">
      <c r="A25" s="12" t="s">
        <v>1456</v>
      </c>
      <c r="B25" s="13" t="s">
        <v>1457</v>
      </c>
      <c r="C25" s="14">
        <v>0</v>
      </c>
    </row>
    <row r="26" spans="1:3" ht="13.5" thickBot="1">
      <c r="A26" s="15"/>
      <c r="B26" s="16" t="s">
        <v>1458</v>
      </c>
      <c r="C26" s="17">
        <v>38456850</v>
      </c>
    </row>
    <row r="28" spans="1:3" ht="20.25">
      <c r="A28" s="118"/>
      <c r="B28" s="118"/>
      <c r="C28" s="118"/>
    </row>
    <row r="31" ht="13.5" thickBot="1"/>
    <row r="32" spans="1:3" ht="12.75">
      <c r="A32" s="3" t="s">
        <v>1427</v>
      </c>
      <c r="B32" s="4" t="s">
        <v>1428</v>
      </c>
      <c r="C32" s="5" t="s">
        <v>1429</v>
      </c>
    </row>
    <row r="33" spans="1:3" ht="13.5" thickBot="1">
      <c r="A33" s="6"/>
      <c r="B33" s="7"/>
      <c r="C33" s="8" t="s">
        <v>1430</v>
      </c>
    </row>
    <row r="34" spans="1:3" ht="12.75">
      <c r="A34" s="12" t="s">
        <v>1459</v>
      </c>
      <c r="B34" s="13" t="s">
        <v>1460</v>
      </c>
      <c r="C34" s="14">
        <v>5400</v>
      </c>
    </row>
    <row r="35" spans="1:3" ht="12.75">
      <c r="A35" s="12" t="s">
        <v>1461</v>
      </c>
      <c r="B35" s="13" t="s">
        <v>1462</v>
      </c>
      <c r="C35" s="14">
        <v>0</v>
      </c>
    </row>
    <row r="36" spans="1:3" ht="12.75">
      <c r="A36" s="12" t="s">
        <v>1463</v>
      </c>
      <c r="B36" s="13" t="s">
        <v>1464</v>
      </c>
      <c r="C36" s="14">
        <v>0</v>
      </c>
    </row>
    <row r="37" spans="1:3" ht="12.75">
      <c r="A37" s="12" t="s">
        <v>1465</v>
      </c>
      <c r="B37" s="13" t="s">
        <v>1466</v>
      </c>
      <c r="C37" s="14">
        <v>196267</v>
      </c>
    </row>
    <row r="38" spans="1:3" ht="12.75">
      <c r="A38" s="12" t="s">
        <v>1467</v>
      </c>
      <c r="B38" s="13" t="s">
        <v>1468</v>
      </c>
      <c r="C38" s="14">
        <v>286000</v>
      </c>
    </row>
    <row r="39" spans="1:3" ht="12.75">
      <c r="A39" s="12" t="s">
        <v>1469</v>
      </c>
      <c r="B39" s="13" t="s">
        <v>1479</v>
      </c>
      <c r="C39" s="14">
        <v>0</v>
      </c>
    </row>
    <row r="40" spans="1:3" ht="12.75">
      <c r="A40" s="12" t="s">
        <v>1480</v>
      </c>
      <c r="B40" s="13" t="s">
        <v>1481</v>
      </c>
      <c r="C40" s="14">
        <v>0</v>
      </c>
    </row>
    <row r="41" spans="1:3" ht="12.75">
      <c r="A41" s="12" t="s">
        <v>1482</v>
      </c>
      <c r="B41" s="13" t="s">
        <v>1483</v>
      </c>
      <c r="C41" s="14">
        <v>0</v>
      </c>
    </row>
    <row r="42" spans="1:3" ht="12.75">
      <c r="A42" s="12" t="s">
        <v>1484</v>
      </c>
      <c r="B42" s="13" t="s">
        <v>1485</v>
      </c>
      <c r="C42" s="14">
        <v>0</v>
      </c>
    </row>
    <row r="43" spans="1:3" ht="13.5" thickBot="1">
      <c r="A43" s="12" t="s">
        <v>1486</v>
      </c>
      <c r="B43" s="13" t="s">
        <v>1487</v>
      </c>
      <c r="C43" s="14">
        <v>0</v>
      </c>
    </row>
    <row r="44" spans="1:3" ht="13.5" thickBot="1">
      <c r="A44" s="15"/>
      <c r="B44" s="16" t="s">
        <v>1488</v>
      </c>
      <c r="C44" s="17">
        <v>487667</v>
      </c>
    </row>
    <row r="45" spans="1:3" ht="13.5" thickBot="1">
      <c r="A45" s="18"/>
      <c r="B45" s="19"/>
      <c r="C45" s="19"/>
    </row>
    <row r="46" spans="1:3" ht="12.75">
      <c r="A46" s="12" t="s">
        <v>1489</v>
      </c>
      <c r="B46" s="13" t="s">
        <v>1490</v>
      </c>
      <c r="C46" s="14">
        <v>0</v>
      </c>
    </row>
    <row r="47" spans="1:3" ht="12.75">
      <c r="A47" s="12" t="s">
        <v>1491</v>
      </c>
      <c r="B47" s="13" t="s">
        <v>1492</v>
      </c>
      <c r="C47" s="14">
        <v>0</v>
      </c>
    </row>
    <row r="48" spans="1:3" ht="13.5" thickBot="1">
      <c r="A48" s="12" t="s">
        <v>1493</v>
      </c>
      <c r="B48" s="13" t="s">
        <v>1494</v>
      </c>
      <c r="C48" s="14">
        <v>0</v>
      </c>
    </row>
    <row r="49" spans="1:3" ht="13.5" thickBot="1">
      <c r="A49" s="15"/>
      <c r="B49" s="16" t="s">
        <v>1495</v>
      </c>
      <c r="C49" s="17">
        <v>0</v>
      </c>
    </row>
    <row r="50" spans="1:3" ht="13.5" thickBot="1">
      <c r="A50" s="9"/>
      <c r="B50" s="10" t="s">
        <v>1496</v>
      </c>
      <c r="C50" s="11">
        <v>38944517</v>
      </c>
    </row>
    <row r="52" spans="1:3" ht="20.25">
      <c r="A52" s="118"/>
      <c r="B52" s="118"/>
      <c r="C52" s="118"/>
    </row>
    <row r="55" ht="13.5" thickBot="1">
      <c r="C55" s="20" t="s">
        <v>1425</v>
      </c>
    </row>
    <row r="56" spans="1:3" ht="12.75">
      <c r="A56" s="3" t="s">
        <v>1427</v>
      </c>
      <c r="B56" s="4" t="s">
        <v>1428</v>
      </c>
      <c r="C56" s="5" t="s">
        <v>1429</v>
      </c>
    </row>
    <row r="57" spans="1:3" ht="13.5" thickBot="1">
      <c r="A57" s="6"/>
      <c r="B57" s="7"/>
      <c r="C57" s="8" t="s">
        <v>1430</v>
      </c>
    </row>
    <row r="58" spans="1:3" ht="12.75">
      <c r="A58" s="12" t="s">
        <v>1497</v>
      </c>
      <c r="B58" s="13" t="s">
        <v>1498</v>
      </c>
      <c r="C58" s="14">
        <v>0</v>
      </c>
    </row>
    <row r="59" spans="1:3" ht="12.75">
      <c r="A59" s="12" t="s">
        <v>1499</v>
      </c>
      <c r="B59" s="13" t="s">
        <v>1500</v>
      </c>
      <c r="C59" s="14">
        <v>-3565933.7</v>
      </c>
    </row>
    <row r="60" spans="1:3" ht="12.75">
      <c r="A60" s="12" t="s">
        <v>1499</v>
      </c>
      <c r="B60" s="13" t="s">
        <v>1501</v>
      </c>
      <c r="C60" s="14">
        <v>0</v>
      </c>
    </row>
    <row r="61" spans="1:3" ht="12.75">
      <c r="A61" s="12" t="s">
        <v>1502</v>
      </c>
      <c r="B61" s="13" t="s">
        <v>1503</v>
      </c>
      <c r="C61" s="14">
        <v>0</v>
      </c>
    </row>
    <row r="62" spans="1:3" ht="12.75">
      <c r="A62" s="12" t="s">
        <v>1502</v>
      </c>
      <c r="B62" s="13" t="s">
        <v>1504</v>
      </c>
      <c r="C62" s="14">
        <v>0</v>
      </c>
    </row>
    <row r="63" spans="1:3" ht="12.75">
      <c r="A63" s="12" t="s">
        <v>1505</v>
      </c>
      <c r="B63" s="13" t="s">
        <v>1506</v>
      </c>
      <c r="C63" s="14">
        <v>0</v>
      </c>
    </row>
    <row r="64" spans="1:3" ht="12.75">
      <c r="A64" s="12" t="s">
        <v>1507</v>
      </c>
      <c r="B64" s="13" t="s">
        <v>1508</v>
      </c>
      <c r="C64" s="14">
        <v>2924333</v>
      </c>
    </row>
    <row r="65" spans="1:3" ht="12.75">
      <c r="A65" s="12" t="s">
        <v>1509</v>
      </c>
      <c r="B65" s="13" t="s">
        <v>1510</v>
      </c>
      <c r="C65" s="14">
        <v>0</v>
      </c>
    </row>
    <row r="66" spans="1:3" ht="12.75">
      <c r="A66" s="12" t="s">
        <v>1511</v>
      </c>
      <c r="B66" s="13" t="s">
        <v>1512</v>
      </c>
      <c r="C66" s="14">
        <v>0</v>
      </c>
    </row>
    <row r="67" spans="1:3" ht="12.75">
      <c r="A67" s="12" t="s">
        <v>1513</v>
      </c>
      <c r="B67" s="13" t="s">
        <v>1514</v>
      </c>
      <c r="C67" s="14">
        <v>0</v>
      </c>
    </row>
    <row r="68" spans="1:3" ht="12.75">
      <c r="A68" s="12" t="s">
        <v>1515</v>
      </c>
      <c r="B68" s="13" t="s">
        <v>1516</v>
      </c>
      <c r="C68" s="14">
        <v>0</v>
      </c>
    </row>
    <row r="69" spans="1:3" ht="12.75">
      <c r="A69" s="12" t="s">
        <v>1515</v>
      </c>
      <c r="B69" s="13" t="s">
        <v>1517</v>
      </c>
      <c r="C69" s="14">
        <v>0</v>
      </c>
    </row>
    <row r="70" spans="1:3" ht="12.75">
      <c r="A70" s="12" t="s">
        <v>1518</v>
      </c>
      <c r="B70" s="13" t="s">
        <v>1519</v>
      </c>
      <c r="C70" s="14">
        <v>0</v>
      </c>
    </row>
    <row r="71" spans="1:3" ht="13.5" thickBot="1">
      <c r="A71" s="12" t="s">
        <v>1520</v>
      </c>
      <c r="B71" s="13" t="s">
        <v>1521</v>
      </c>
      <c r="C71" s="14">
        <v>0</v>
      </c>
    </row>
    <row r="72" spans="1:3" ht="13.5" thickBot="1">
      <c r="A72" s="15"/>
      <c r="B72" s="16" t="s">
        <v>1522</v>
      </c>
      <c r="C72" s="17">
        <v>-641600.7</v>
      </c>
    </row>
    <row r="73" spans="1:3" ht="13.5" thickBot="1">
      <c r="A73" s="9"/>
      <c r="B73" s="10" t="s">
        <v>1523</v>
      </c>
      <c r="C73" s="11">
        <v>38302916.3</v>
      </c>
    </row>
    <row r="74" spans="1:3" ht="13.5" thickBot="1">
      <c r="A74" s="9"/>
      <c r="B74" s="10" t="s">
        <v>1524</v>
      </c>
      <c r="C74" s="11"/>
    </row>
    <row r="75" spans="1:3" ht="12.75">
      <c r="A75" s="12" t="s">
        <v>1525</v>
      </c>
      <c r="B75" s="13" t="s">
        <v>1526</v>
      </c>
      <c r="C75" s="14">
        <f>32360883.9-150000</f>
        <v>32210883.9</v>
      </c>
    </row>
    <row r="76" spans="1:3" ht="13.5" thickBot="1">
      <c r="A76" s="12" t="s">
        <v>1527</v>
      </c>
      <c r="B76" s="13" t="s">
        <v>1528</v>
      </c>
      <c r="C76" s="14">
        <f>15277326+150000</f>
        <v>15427326</v>
      </c>
    </row>
    <row r="77" spans="1:3" ht="13.5" thickBot="1">
      <c r="A77" s="9"/>
      <c r="B77" s="10" t="s">
        <v>1529</v>
      </c>
      <c r="C77" s="11">
        <f>SUM(C75:C76)</f>
        <v>47638209.9</v>
      </c>
    </row>
    <row r="78" spans="1:3" ht="13.5" thickBot="1">
      <c r="A78" s="9"/>
      <c r="B78" s="10" t="s">
        <v>1530</v>
      </c>
      <c r="C78" s="11">
        <f>C73-C77</f>
        <v>-9335293.600000001</v>
      </c>
    </row>
    <row r="80" spans="1:3" ht="20.25">
      <c r="A80" s="118"/>
      <c r="B80" s="118"/>
      <c r="C80" s="118"/>
    </row>
    <row r="83" ht="13.5" thickBot="1"/>
    <row r="84" spans="1:3" ht="12.75">
      <c r="A84" s="3" t="s">
        <v>1427</v>
      </c>
      <c r="B84" s="4" t="s">
        <v>1428</v>
      </c>
      <c r="C84" s="5" t="s">
        <v>1429</v>
      </c>
    </row>
    <row r="85" spans="1:3" ht="13.5" thickBot="1">
      <c r="A85" s="6"/>
      <c r="B85" s="7"/>
      <c r="C85" s="8" t="s">
        <v>1430</v>
      </c>
    </row>
    <row r="86" spans="1:3" ht="12.75">
      <c r="A86" s="12" t="s">
        <v>1531</v>
      </c>
      <c r="B86" s="13" t="s">
        <v>1532</v>
      </c>
      <c r="C86" s="14">
        <v>0</v>
      </c>
    </row>
    <row r="87" spans="1:3" ht="12.75">
      <c r="A87" s="12" t="s">
        <v>1533</v>
      </c>
      <c r="B87" s="13" t="s">
        <v>1534</v>
      </c>
      <c r="C87" s="14">
        <v>0</v>
      </c>
    </row>
    <row r="88" spans="1:3" ht="12.75">
      <c r="A88" s="12" t="s">
        <v>1535</v>
      </c>
      <c r="B88" s="13" t="s">
        <v>1536</v>
      </c>
      <c r="C88" s="14">
        <v>1250000</v>
      </c>
    </row>
    <row r="89" spans="1:3" ht="12.75">
      <c r="A89" s="12" t="s">
        <v>1537</v>
      </c>
      <c r="B89" s="13" t="s">
        <v>1538</v>
      </c>
      <c r="C89" s="14">
        <v>-542369</v>
      </c>
    </row>
    <row r="90" spans="1:3" ht="12.75">
      <c r="A90" s="12" t="s">
        <v>1539</v>
      </c>
      <c r="B90" s="13" t="s">
        <v>1540</v>
      </c>
      <c r="C90" s="14">
        <v>10731800</v>
      </c>
    </row>
    <row r="91" spans="1:3" ht="12.75">
      <c r="A91" s="12" t="s">
        <v>1539</v>
      </c>
      <c r="B91" s="13" t="s">
        <v>1541</v>
      </c>
      <c r="C91" s="14">
        <v>-2105292.4</v>
      </c>
    </row>
    <row r="92" spans="1:3" ht="12.75">
      <c r="A92" s="12" t="s">
        <v>1539</v>
      </c>
      <c r="B92" s="13" t="s">
        <v>1542</v>
      </c>
      <c r="C92" s="14">
        <v>8626507.6</v>
      </c>
    </row>
    <row r="93" spans="1:3" ht="12.75">
      <c r="A93" s="12" t="s">
        <v>1543</v>
      </c>
      <c r="B93" s="13" t="s">
        <v>1544</v>
      </c>
      <c r="C93" s="14">
        <v>1155</v>
      </c>
    </row>
    <row r="94" spans="1:3" ht="12.75">
      <c r="A94" s="12" t="s">
        <v>1545</v>
      </c>
      <c r="B94" s="13" t="s">
        <v>1546</v>
      </c>
      <c r="C94" s="14">
        <v>0</v>
      </c>
    </row>
    <row r="95" spans="1:3" ht="12.75">
      <c r="A95" s="12" t="s">
        <v>1547</v>
      </c>
      <c r="B95" s="13" t="s">
        <v>1548</v>
      </c>
      <c r="C95" s="14">
        <v>0</v>
      </c>
    </row>
    <row r="96" spans="1:3" ht="13.5" thickBot="1">
      <c r="A96" s="18"/>
      <c r="B96" s="19"/>
      <c r="C96" s="19"/>
    </row>
    <row r="97" spans="1:3" ht="13.5" thickBot="1">
      <c r="A97" s="9"/>
      <c r="B97" s="10" t="s">
        <v>1549</v>
      </c>
      <c r="C97" s="11">
        <f>C86+C87+C88+C89+C92+C93</f>
        <v>9335293.6</v>
      </c>
    </row>
    <row r="98" spans="1:3" ht="13.5" thickBot="1">
      <c r="A98" s="18"/>
      <c r="B98" s="19"/>
      <c r="C98" s="19"/>
    </row>
    <row r="99" spans="1:3" ht="13.5" thickBot="1">
      <c r="A99" s="9"/>
      <c r="B99" s="10" t="s">
        <v>1550</v>
      </c>
      <c r="C99" s="11">
        <f>C78+C97</f>
        <v>0</v>
      </c>
    </row>
  </sheetData>
  <mergeCells count="4">
    <mergeCell ref="A3:C3"/>
    <mergeCell ref="A28:C28"/>
    <mergeCell ref="A52:C52"/>
    <mergeCell ref="A80:C80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rowBreaks count="1" manualBreakCount="1">
    <brk id="5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3:G138"/>
  <sheetViews>
    <sheetView workbookViewId="0" topLeftCell="A115">
      <selection activeCell="B84" sqref="B84"/>
    </sheetView>
  </sheetViews>
  <sheetFormatPr defaultColWidth="9.00390625" defaultRowHeight="12.75"/>
  <cols>
    <col min="1" max="1" width="26.125" style="2" customWidth="1"/>
    <col min="2" max="2" width="7.125" style="2" bestFit="1" customWidth="1"/>
    <col min="3" max="3" width="37.125" style="2" customWidth="1"/>
    <col min="4" max="4" width="11.125" style="1" bestFit="1" customWidth="1"/>
    <col min="5" max="5" width="15.00390625" style="1" customWidth="1"/>
    <col min="6" max="6" width="9.25390625" style="1" hidden="1" customWidth="1"/>
    <col min="7" max="7" width="8.25390625" style="1" hidden="1" customWidth="1"/>
  </cols>
  <sheetData>
    <row r="3" spans="1:7" ht="12.75">
      <c r="A3" s="21" t="s">
        <v>1551</v>
      </c>
      <c r="B3" s="21"/>
      <c r="C3" s="21"/>
      <c r="D3" s="22"/>
      <c r="E3" s="22"/>
      <c r="F3" s="22"/>
      <c r="G3" s="22"/>
    </row>
    <row r="4" spans="1:7" ht="12.75">
      <c r="A4" s="21" t="s">
        <v>1552</v>
      </c>
      <c r="B4" s="21"/>
      <c r="C4" s="21"/>
      <c r="D4" s="22"/>
      <c r="E4" s="22"/>
      <c r="F4" s="22"/>
      <c r="G4" s="22"/>
    </row>
    <row r="5" spans="1:7" ht="12.75">
      <c r="A5" s="21" t="s">
        <v>1553</v>
      </c>
      <c r="B5" s="21"/>
      <c r="C5" s="21"/>
      <c r="D5" s="22"/>
      <c r="E5" s="22"/>
      <c r="F5" s="22"/>
      <c r="G5" s="22"/>
    </row>
    <row r="7" spans="1:7" ht="18">
      <c r="A7" s="23" t="s">
        <v>860</v>
      </c>
      <c r="B7" s="24"/>
      <c r="C7" s="25"/>
      <c r="D7" s="26"/>
      <c r="E7" s="26"/>
      <c r="F7" s="26"/>
      <c r="G7" s="27"/>
    </row>
    <row r="8" spans="2:7" ht="13.5" thickBot="1">
      <c r="B8" s="28"/>
      <c r="D8" s="29"/>
      <c r="E8" s="29"/>
      <c r="F8" s="29"/>
      <c r="G8" s="29"/>
    </row>
    <row r="9" spans="1:7" ht="13.5" thickBot="1">
      <c r="A9" s="30"/>
      <c r="B9" s="31"/>
      <c r="C9" s="32" t="s">
        <v>1554</v>
      </c>
      <c r="D9" s="33"/>
      <c r="E9" s="34"/>
      <c r="F9" s="33"/>
      <c r="G9" s="34"/>
    </row>
    <row r="10" spans="1:7" ht="34.5" customHeight="1">
      <c r="A10" s="35" t="s">
        <v>1555</v>
      </c>
      <c r="B10" s="36" t="s">
        <v>1427</v>
      </c>
      <c r="C10" s="37" t="s">
        <v>1556</v>
      </c>
      <c r="D10" s="38" t="s">
        <v>1557</v>
      </c>
      <c r="E10" s="39" t="s">
        <v>1558</v>
      </c>
      <c r="F10" s="38" t="s">
        <v>1559</v>
      </c>
      <c r="G10" s="39" t="s">
        <v>1560</v>
      </c>
    </row>
    <row r="11" spans="1:7" ht="13.5" customHeight="1" thickBot="1">
      <c r="A11" s="40"/>
      <c r="B11" s="41"/>
      <c r="C11" s="42" t="s">
        <v>1561</v>
      </c>
      <c r="D11" s="43"/>
      <c r="E11" s="44"/>
      <c r="F11" s="43"/>
      <c r="G11" s="44"/>
    </row>
    <row r="12" spans="1:7" ht="13.5" thickBot="1">
      <c r="A12" s="48" t="s">
        <v>12</v>
      </c>
      <c r="B12" s="49"/>
      <c r="C12" s="50"/>
      <c r="D12" s="51"/>
      <c r="E12" s="52"/>
      <c r="F12" s="51"/>
      <c r="G12" s="52"/>
    </row>
    <row r="13" spans="1:7" ht="12.75">
      <c r="A13" s="53" t="s">
        <v>861</v>
      </c>
      <c r="B13" s="54" t="s">
        <v>22</v>
      </c>
      <c r="C13" s="55" t="s">
        <v>1468</v>
      </c>
      <c r="D13" s="56">
        <v>400</v>
      </c>
      <c r="E13" s="57">
        <v>700</v>
      </c>
      <c r="F13" s="56">
        <f>E13-D13</f>
        <v>300</v>
      </c>
      <c r="G13" s="57">
        <f>IF(D13=0,"***",E13/D13)</f>
        <v>1.75</v>
      </c>
    </row>
    <row r="14" spans="1:7" ht="13.5" thickBot="1">
      <c r="A14" s="58"/>
      <c r="B14" s="59"/>
      <c r="C14" s="60" t="s">
        <v>1567</v>
      </c>
      <c r="D14" s="61">
        <v>400</v>
      </c>
      <c r="E14" s="62">
        <v>700</v>
      </c>
      <c r="F14" s="61"/>
      <c r="G14" s="62"/>
    </row>
    <row r="15" spans="1:7" ht="13.5" thickBot="1">
      <c r="A15" s="48" t="s">
        <v>18</v>
      </c>
      <c r="B15" s="49"/>
      <c r="C15" s="50"/>
      <c r="D15" s="51">
        <v>400</v>
      </c>
      <c r="E15" s="52">
        <v>700</v>
      </c>
      <c r="F15" s="51"/>
      <c r="G15" s="52"/>
    </row>
    <row r="16" spans="1:7" ht="13.5" thickBot="1">
      <c r="A16" s="48" t="s">
        <v>862</v>
      </c>
      <c r="B16" s="49"/>
      <c r="C16" s="50"/>
      <c r="D16" s="51"/>
      <c r="E16" s="52"/>
      <c r="F16" s="51"/>
      <c r="G16" s="52"/>
    </row>
    <row r="17" spans="1:7" ht="12.75">
      <c r="A17" s="53" t="s">
        <v>863</v>
      </c>
      <c r="B17" s="54" t="s">
        <v>223</v>
      </c>
      <c r="C17" s="55" t="s">
        <v>224</v>
      </c>
      <c r="D17" s="56">
        <v>400</v>
      </c>
      <c r="E17" s="57">
        <v>400</v>
      </c>
      <c r="F17" s="56">
        <f>E17-D17</f>
        <v>0</v>
      </c>
      <c r="G17" s="57">
        <f>IF(D17=0,"***",E17/D17)</f>
        <v>1</v>
      </c>
    </row>
    <row r="18" spans="1:7" ht="12.75">
      <c r="A18" s="58"/>
      <c r="B18" s="59"/>
      <c r="C18" s="60" t="s">
        <v>1567</v>
      </c>
      <c r="D18" s="61">
        <v>400</v>
      </c>
      <c r="E18" s="62">
        <v>400</v>
      </c>
      <c r="F18" s="61"/>
      <c r="G18" s="62"/>
    </row>
    <row r="19" spans="1:7" ht="12.75">
      <c r="A19" s="53" t="s">
        <v>864</v>
      </c>
      <c r="B19" s="54" t="s">
        <v>22</v>
      </c>
      <c r="C19" s="55" t="s">
        <v>1468</v>
      </c>
      <c r="D19" s="56">
        <v>300</v>
      </c>
      <c r="E19" s="57">
        <v>400</v>
      </c>
      <c r="F19" s="56">
        <f>E19-D19</f>
        <v>100</v>
      </c>
      <c r="G19" s="57">
        <f>IF(D19=0,"***",E19/D19)</f>
        <v>1.3333333333333333</v>
      </c>
    </row>
    <row r="20" spans="1:7" ht="13.5" thickBot="1">
      <c r="A20" s="58"/>
      <c r="B20" s="59"/>
      <c r="C20" s="60" t="s">
        <v>1567</v>
      </c>
      <c r="D20" s="61">
        <v>300</v>
      </c>
      <c r="E20" s="62">
        <v>400</v>
      </c>
      <c r="F20" s="61"/>
      <c r="G20" s="62"/>
    </row>
    <row r="21" spans="1:7" ht="13.5" thickBot="1">
      <c r="A21" s="48" t="s">
        <v>865</v>
      </c>
      <c r="B21" s="49"/>
      <c r="C21" s="50"/>
      <c r="D21" s="51">
        <v>700</v>
      </c>
      <c r="E21" s="52">
        <v>800</v>
      </c>
      <c r="F21" s="51"/>
      <c r="G21" s="52"/>
    </row>
    <row r="22" spans="1:7" ht="13.5" thickBot="1">
      <c r="A22" s="30"/>
      <c r="B22" s="31"/>
      <c r="C22" s="32" t="s">
        <v>1562</v>
      </c>
      <c r="D22" s="45">
        <f>SUM(D12:D21)/3</f>
        <v>1100</v>
      </c>
      <c r="E22" s="46">
        <f>SUM(E12:E21)/3</f>
        <v>1500</v>
      </c>
      <c r="F22" s="45">
        <f>E22-D22</f>
        <v>400</v>
      </c>
      <c r="G22" s="47">
        <f>IF(D22=0,"***",E22/D22)</f>
        <v>1.3636363636363635</v>
      </c>
    </row>
    <row r="23" spans="2:7" ht="13.5" thickBot="1">
      <c r="B23" s="28"/>
      <c r="D23" s="29"/>
      <c r="E23" s="29"/>
      <c r="F23" s="29"/>
      <c r="G23" s="29"/>
    </row>
    <row r="24" spans="1:7" ht="13.5" thickBot="1">
      <c r="A24" s="30"/>
      <c r="B24" s="31"/>
      <c r="C24" s="32" t="s">
        <v>1563</v>
      </c>
      <c r="D24" s="33"/>
      <c r="E24" s="34"/>
      <c r="F24" s="33"/>
      <c r="G24" s="34"/>
    </row>
    <row r="25" spans="1:7" ht="34.5" customHeight="1">
      <c r="A25" s="35" t="s">
        <v>1555</v>
      </c>
      <c r="B25" s="36" t="s">
        <v>1564</v>
      </c>
      <c r="C25" s="37" t="s">
        <v>1556</v>
      </c>
      <c r="D25" s="38" t="s">
        <v>1557</v>
      </c>
      <c r="E25" s="39" t="s">
        <v>1558</v>
      </c>
      <c r="F25" s="38" t="s">
        <v>1559</v>
      </c>
      <c r="G25" s="39" t="s">
        <v>1560</v>
      </c>
    </row>
    <row r="26" spans="1:7" ht="13.5" customHeight="1" thickBot="1">
      <c r="A26" s="40"/>
      <c r="B26" s="41"/>
      <c r="C26" s="42" t="s">
        <v>1561</v>
      </c>
      <c r="D26" s="43"/>
      <c r="E26" s="44"/>
      <c r="F26" s="43"/>
      <c r="G26" s="44"/>
    </row>
    <row r="27" spans="1:7" ht="13.5" thickBot="1">
      <c r="A27" s="48" t="s">
        <v>12</v>
      </c>
      <c r="B27" s="49"/>
      <c r="C27" s="50"/>
      <c r="D27" s="51"/>
      <c r="E27" s="52"/>
      <c r="F27" s="51"/>
      <c r="G27" s="52"/>
    </row>
    <row r="28" spans="1:7" ht="12.75">
      <c r="A28" s="53" t="s">
        <v>866</v>
      </c>
      <c r="B28" s="54" t="s">
        <v>867</v>
      </c>
      <c r="C28" s="55" t="s">
        <v>868</v>
      </c>
      <c r="D28" s="56">
        <v>40000</v>
      </c>
      <c r="E28" s="57">
        <v>43500</v>
      </c>
      <c r="F28" s="56">
        <f>E28-D28</f>
        <v>3500</v>
      </c>
      <c r="G28" s="57">
        <f>IF(D28=0,"***",E28/D28)</f>
        <v>1.0875</v>
      </c>
    </row>
    <row r="29" spans="1:7" ht="12.75">
      <c r="A29" s="58"/>
      <c r="B29" s="59"/>
      <c r="C29" s="60" t="s">
        <v>1567</v>
      </c>
      <c r="D29" s="61">
        <v>40000</v>
      </c>
      <c r="E29" s="62">
        <v>43500</v>
      </c>
      <c r="F29" s="61"/>
      <c r="G29" s="62"/>
    </row>
    <row r="30" spans="1:7" ht="12.75">
      <c r="A30" s="53" t="s">
        <v>869</v>
      </c>
      <c r="B30" s="54" t="s">
        <v>870</v>
      </c>
      <c r="C30" s="55" t="s">
        <v>871</v>
      </c>
      <c r="D30" s="56">
        <v>2000</v>
      </c>
      <c r="E30" s="57">
        <v>2000</v>
      </c>
      <c r="F30" s="56">
        <f>E30-D30</f>
        <v>0</v>
      </c>
      <c r="G30" s="57">
        <f>IF(D30=0,"***",E30/D30)</f>
        <v>1</v>
      </c>
    </row>
    <row r="31" spans="1:7" ht="13.5" thickBot="1">
      <c r="A31" s="58"/>
      <c r="B31" s="59"/>
      <c r="C31" s="60" t="s">
        <v>1567</v>
      </c>
      <c r="D31" s="61">
        <v>2000</v>
      </c>
      <c r="E31" s="62">
        <v>2000</v>
      </c>
      <c r="F31" s="61"/>
      <c r="G31" s="62"/>
    </row>
    <row r="32" spans="1:7" ht="13.5" thickBot="1">
      <c r="A32" s="48" t="s">
        <v>18</v>
      </c>
      <c r="B32" s="49"/>
      <c r="C32" s="50"/>
      <c r="D32" s="51">
        <v>42000</v>
      </c>
      <c r="E32" s="52">
        <v>45500</v>
      </c>
      <c r="F32" s="51"/>
      <c r="G32" s="52"/>
    </row>
    <row r="33" spans="1:7" ht="13.5" thickBot="1">
      <c r="A33" s="48" t="s">
        <v>1477</v>
      </c>
      <c r="B33" s="49"/>
      <c r="C33" s="50"/>
      <c r="D33" s="51"/>
      <c r="E33" s="52"/>
      <c r="F33" s="51"/>
      <c r="G33" s="52"/>
    </row>
    <row r="34" spans="1:7" ht="12.75">
      <c r="A34" s="53" t="s">
        <v>872</v>
      </c>
      <c r="B34" s="54" t="s">
        <v>870</v>
      </c>
      <c r="C34" s="55" t="s">
        <v>871</v>
      </c>
      <c r="D34" s="56">
        <v>65403</v>
      </c>
      <c r="E34" s="57">
        <v>72637.3</v>
      </c>
      <c r="F34" s="56">
        <f>E34-D34</f>
        <v>7234.300000000003</v>
      </c>
      <c r="G34" s="57">
        <f>IF(D34=0,"***",E34/D34)</f>
        <v>1.1106111340458389</v>
      </c>
    </row>
    <row r="35" spans="1:7" ht="13.5" thickBot="1">
      <c r="A35" s="58"/>
      <c r="B35" s="59"/>
      <c r="C35" s="60" t="s">
        <v>1567</v>
      </c>
      <c r="D35" s="61">
        <v>65403</v>
      </c>
      <c r="E35" s="62">
        <v>72637.3</v>
      </c>
      <c r="F35" s="61"/>
      <c r="G35" s="62"/>
    </row>
    <row r="36" spans="1:7" ht="13.5" thickBot="1">
      <c r="A36" s="48" t="s">
        <v>1478</v>
      </c>
      <c r="B36" s="49"/>
      <c r="C36" s="50"/>
      <c r="D36" s="51">
        <v>65403</v>
      </c>
      <c r="E36" s="52">
        <v>72637.3</v>
      </c>
      <c r="F36" s="51"/>
      <c r="G36" s="52"/>
    </row>
    <row r="37" spans="1:7" ht="13.5" thickBot="1">
      <c r="A37" s="48" t="s">
        <v>606</v>
      </c>
      <c r="B37" s="49"/>
      <c r="C37" s="50"/>
      <c r="D37" s="51"/>
      <c r="E37" s="52"/>
      <c r="F37" s="51"/>
      <c r="G37" s="52"/>
    </row>
    <row r="38" spans="1:7" ht="12.75">
      <c r="A38" s="53" t="s">
        <v>873</v>
      </c>
      <c r="B38" s="54" t="s">
        <v>870</v>
      </c>
      <c r="C38" s="55" t="s">
        <v>871</v>
      </c>
      <c r="D38" s="56">
        <v>705000</v>
      </c>
      <c r="E38" s="57">
        <v>572725</v>
      </c>
      <c r="F38" s="56">
        <f>E38-D38</f>
        <v>-132275</v>
      </c>
      <c r="G38" s="57">
        <f>IF(D38=0,"***",E38/D38)</f>
        <v>0.8123758865248227</v>
      </c>
    </row>
    <row r="39" spans="1:7" ht="13.5" thickBot="1">
      <c r="A39" s="58"/>
      <c r="B39" s="59"/>
      <c r="C39" s="60" t="s">
        <v>1567</v>
      </c>
      <c r="D39" s="61">
        <v>705000</v>
      </c>
      <c r="E39" s="62">
        <v>572725</v>
      </c>
      <c r="F39" s="61"/>
      <c r="G39" s="62"/>
    </row>
    <row r="40" spans="1:7" ht="13.5" thickBot="1">
      <c r="A40" s="48" t="s">
        <v>610</v>
      </c>
      <c r="B40" s="49"/>
      <c r="C40" s="50"/>
      <c r="D40" s="51">
        <v>705000</v>
      </c>
      <c r="E40" s="52">
        <v>572725</v>
      </c>
      <c r="F40" s="51"/>
      <c r="G40" s="52"/>
    </row>
    <row r="41" spans="1:7" ht="13.5" thickBot="1">
      <c r="A41" s="48" t="s">
        <v>862</v>
      </c>
      <c r="B41" s="49"/>
      <c r="C41" s="50"/>
      <c r="D41" s="51"/>
      <c r="E41" s="52"/>
      <c r="F41" s="51"/>
      <c r="G41" s="52"/>
    </row>
    <row r="42" spans="1:7" ht="12.75">
      <c r="A42" s="53" t="s">
        <v>874</v>
      </c>
      <c r="B42" s="54" t="s">
        <v>875</v>
      </c>
      <c r="C42" s="55" t="s">
        <v>876</v>
      </c>
      <c r="D42" s="56">
        <v>1500</v>
      </c>
      <c r="E42" s="57">
        <v>4890</v>
      </c>
      <c r="F42" s="56">
        <f>E42-D42</f>
        <v>3390</v>
      </c>
      <c r="G42" s="57">
        <f>IF(D42=0,"***",E42/D42)</f>
        <v>3.26</v>
      </c>
    </row>
    <row r="43" spans="1:7" ht="12.75">
      <c r="A43" s="58"/>
      <c r="B43" s="59"/>
      <c r="C43" s="60" t="s">
        <v>877</v>
      </c>
      <c r="D43" s="61">
        <v>1500</v>
      </c>
      <c r="E43" s="62">
        <v>2990</v>
      </c>
      <c r="F43" s="61"/>
      <c r="G43" s="62"/>
    </row>
    <row r="44" spans="1:7" ht="12.75">
      <c r="A44" s="58"/>
      <c r="B44" s="59"/>
      <c r="C44" s="60" t="s">
        <v>1567</v>
      </c>
      <c r="D44" s="61">
        <v>0</v>
      </c>
      <c r="E44" s="62">
        <v>1900</v>
      </c>
      <c r="F44" s="61"/>
      <c r="G44" s="62"/>
    </row>
    <row r="45" spans="1:7" ht="12.75">
      <c r="A45" s="53" t="s">
        <v>878</v>
      </c>
      <c r="B45" s="54" t="s">
        <v>879</v>
      </c>
      <c r="C45" s="55" t="s">
        <v>880</v>
      </c>
      <c r="D45" s="56">
        <v>30198.5</v>
      </c>
      <c r="E45" s="57">
        <v>31201</v>
      </c>
      <c r="F45" s="56">
        <f>E45-D45</f>
        <v>1002.5</v>
      </c>
      <c r="G45" s="57">
        <f>IF(D45=0,"***",E45/D45)</f>
        <v>1.033197013096677</v>
      </c>
    </row>
    <row r="46" spans="1:7" ht="12.75">
      <c r="A46" s="58"/>
      <c r="B46" s="59"/>
      <c r="C46" s="60" t="s">
        <v>1567</v>
      </c>
      <c r="D46" s="61">
        <v>30198.5</v>
      </c>
      <c r="E46" s="62">
        <v>31201</v>
      </c>
      <c r="F46" s="61"/>
      <c r="G46" s="62"/>
    </row>
    <row r="47" spans="1:7" ht="12.75">
      <c r="A47" s="53" t="s">
        <v>878</v>
      </c>
      <c r="B47" s="54" t="s">
        <v>870</v>
      </c>
      <c r="C47" s="55" t="s">
        <v>871</v>
      </c>
      <c r="D47" s="56">
        <v>1069039.1</v>
      </c>
      <c r="E47" s="57">
        <v>1158196.7</v>
      </c>
      <c r="F47" s="56">
        <f>E47-D47</f>
        <v>89157.59999999986</v>
      </c>
      <c r="G47" s="57">
        <f>IF(D47=0,"***",E47/D47)</f>
        <v>1.0833997559116406</v>
      </c>
    </row>
    <row r="48" spans="1:7" ht="12.75">
      <c r="A48" s="58"/>
      <c r="B48" s="59"/>
      <c r="C48" s="60" t="s">
        <v>881</v>
      </c>
      <c r="D48" s="61">
        <v>34900</v>
      </c>
      <c r="E48" s="62">
        <v>37390</v>
      </c>
      <c r="F48" s="61"/>
      <c r="G48" s="62"/>
    </row>
    <row r="49" spans="1:7" ht="12.75">
      <c r="A49" s="58"/>
      <c r="B49" s="59"/>
      <c r="C49" s="60" t="s">
        <v>1567</v>
      </c>
      <c r="D49" s="61">
        <v>1034139.1</v>
      </c>
      <c r="E49" s="62">
        <v>1120806.7</v>
      </c>
      <c r="F49" s="61"/>
      <c r="G49" s="62"/>
    </row>
    <row r="50" spans="1:7" ht="12.75">
      <c r="A50" s="53" t="s">
        <v>878</v>
      </c>
      <c r="B50" s="54" t="s">
        <v>875</v>
      </c>
      <c r="C50" s="55" t="s">
        <v>876</v>
      </c>
      <c r="D50" s="56">
        <v>28763.9</v>
      </c>
      <c r="E50" s="57">
        <v>29771</v>
      </c>
      <c r="F50" s="56">
        <f>E50-D50</f>
        <v>1007.0999999999985</v>
      </c>
      <c r="G50" s="57">
        <f>IF(D50=0,"***",E50/D50)</f>
        <v>1.035012637368368</v>
      </c>
    </row>
    <row r="51" spans="1:7" ht="12.75">
      <c r="A51" s="58"/>
      <c r="B51" s="59"/>
      <c r="C51" s="60" t="s">
        <v>1567</v>
      </c>
      <c r="D51" s="61">
        <v>28763.9</v>
      </c>
      <c r="E51" s="62">
        <v>29771</v>
      </c>
      <c r="F51" s="61"/>
      <c r="G51" s="62"/>
    </row>
    <row r="52" spans="1:7" ht="12.75">
      <c r="A52" s="53" t="s">
        <v>878</v>
      </c>
      <c r="B52" s="54" t="s">
        <v>1375</v>
      </c>
      <c r="C52" s="55" t="s">
        <v>1376</v>
      </c>
      <c r="D52" s="56">
        <v>20000</v>
      </c>
      <c r="E52" s="57">
        <v>20000</v>
      </c>
      <c r="F52" s="56">
        <f>E52-D52</f>
        <v>0</v>
      </c>
      <c r="G52" s="57">
        <f>IF(D52=0,"***",E52/D52)</f>
        <v>1</v>
      </c>
    </row>
    <row r="53" spans="1:7" ht="12.75">
      <c r="A53" s="58"/>
      <c r="B53" s="59"/>
      <c r="C53" s="60" t="s">
        <v>1567</v>
      </c>
      <c r="D53" s="61">
        <v>20000</v>
      </c>
      <c r="E53" s="62">
        <v>20000</v>
      </c>
      <c r="F53" s="61"/>
      <c r="G53" s="62"/>
    </row>
    <row r="54" spans="1:7" ht="12.75">
      <c r="A54" s="53" t="s">
        <v>863</v>
      </c>
      <c r="B54" s="54" t="s">
        <v>882</v>
      </c>
      <c r="C54" s="55" t="s">
        <v>883</v>
      </c>
      <c r="D54" s="56">
        <v>500</v>
      </c>
      <c r="E54" s="57">
        <v>500</v>
      </c>
      <c r="F54" s="56">
        <f>E54-D54</f>
        <v>0</v>
      </c>
      <c r="G54" s="57">
        <f>IF(D54=0,"***",E54/D54)</f>
        <v>1</v>
      </c>
    </row>
    <row r="55" spans="1:7" ht="12.75">
      <c r="A55" s="58"/>
      <c r="B55" s="59"/>
      <c r="C55" s="60" t="s">
        <v>1567</v>
      </c>
      <c r="D55" s="61">
        <v>500</v>
      </c>
      <c r="E55" s="62">
        <v>500</v>
      </c>
      <c r="F55" s="61"/>
      <c r="G55" s="62"/>
    </row>
    <row r="56" spans="1:7" ht="12.75">
      <c r="A56" s="53" t="s">
        <v>863</v>
      </c>
      <c r="B56" s="54" t="s">
        <v>49</v>
      </c>
      <c r="C56" s="55" t="s">
        <v>50</v>
      </c>
      <c r="D56" s="56">
        <v>100</v>
      </c>
      <c r="E56" s="57">
        <v>100</v>
      </c>
      <c r="F56" s="56">
        <f>E56-D56</f>
        <v>0</v>
      </c>
      <c r="G56" s="57">
        <f>IF(D56=0,"***",E56/D56)</f>
        <v>1</v>
      </c>
    </row>
    <row r="57" spans="1:7" ht="12.75">
      <c r="A57" s="58"/>
      <c r="B57" s="59"/>
      <c r="C57" s="60" t="s">
        <v>1567</v>
      </c>
      <c r="D57" s="61">
        <v>100</v>
      </c>
      <c r="E57" s="62">
        <v>100</v>
      </c>
      <c r="F57" s="61"/>
      <c r="G57" s="62"/>
    </row>
    <row r="58" spans="1:7" ht="12.75">
      <c r="A58" s="53" t="s">
        <v>863</v>
      </c>
      <c r="B58" s="54" t="s">
        <v>870</v>
      </c>
      <c r="C58" s="55" t="s">
        <v>871</v>
      </c>
      <c r="D58" s="56">
        <v>662293.5</v>
      </c>
      <c r="E58" s="57">
        <v>712256</v>
      </c>
      <c r="F58" s="56">
        <f>E58-D58</f>
        <v>49962.5</v>
      </c>
      <c r="G58" s="57">
        <f>IF(D58=0,"***",E58/D58)</f>
        <v>1.0754386084115275</v>
      </c>
    </row>
    <row r="59" spans="1:7" ht="12.75">
      <c r="A59" s="58"/>
      <c r="B59" s="59"/>
      <c r="C59" s="60" t="s">
        <v>1567</v>
      </c>
      <c r="D59" s="61">
        <v>662293.5</v>
      </c>
      <c r="E59" s="62">
        <v>712256</v>
      </c>
      <c r="F59" s="61"/>
      <c r="G59" s="62"/>
    </row>
    <row r="60" spans="1:7" ht="12.75">
      <c r="A60" s="53" t="s">
        <v>863</v>
      </c>
      <c r="B60" s="54" t="s">
        <v>875</v>
      </c>
      <c r="C60" s="55" t="s">
        <v>876</v>
      </c>
      <c r="D60" s="56">
        <v>32581</v>
      </c>
      <c r="E60" s="57">
        <v>32890</v>
      </c>
      <c r="F60" s="56">
        <f>E60-D60</f>
        <v>309</v>
      </c>
      <c r="G60" s="57">
        <f>IF(D60=0,"***",E60/D60)</f>
        <v>1.0094840551241522</v>
      </c>
    </row>
    <row r="61" spans="1:7" ht="12.75">
      <c r="A61" s="58"/>
      <c r="B61" s="59"/>
      <c r="C61" s="60" t="s">
        <v>1567</v>
      </c>
      <c r="D61" s="61">
        <v>32581</v>
      </c>
      <c r="E61" s="62">
        <v>32890</v>
      </c>
      <c r="F61" s="61"/>
      <c r="G61" s="62"/>
    </row>
    <row r="62" spans="1:7" ht="12.75">
      <c r="A62" s="53" t="s">
        <v>869</v>
      </c>
      <c r="B62" s="54" t="s">
        <v>884</v>
      </c>
      <c r="C62" s="55" t="s">
        <v>885</v>
      </c>
      <c r="D62" s="56">
        <v>26880</v>
      </c>
      <c r="E62" s="57">
        <v>26880</v>
      </c>
      <c r="F62" s="56">
        <f>E62-D62</f>
        <v>0</v>
      </c>
      <c r="G62" s="57">
        <f>IF(D62=0,"***",E62/D62)</f>
        <v>1</v>
      </c>
    </row>
    <row r="63" spans="1:7" ht="12.75">
      <c r="A63" s="58"/>
      <c r="B63" s="59"/>
      <c r="C63" s="60" t="s">
        <v>1567</v>
      </c>
      <c r="D63" s="61">
        <v>26880</v>
      </c>
      <c r="E63" s="62">
        <v>26880</v>
      </c>
      <c r="F63" s="61"/>
      <c r="G63" s="62"/>
    </row>
    <row r="64" spans="1:7" ht="12.75">
      <c r="A64" s="53" t="s">
        <v>869</v>
      </c>
      <c r="B64" s="54" t="s">
        <v>870</v>
      </c>
      <c r="C64" s="55" t="s">
        <v>871</v>
      </c>
      <c r="D64" s="56">
        <v>48630</v>
      </c>
      <c r="E64" s="57">
        <v>48900</v>
      </c>
      <c r="F64" s="56">
        <f>E64-D64</f>
        <v>270</v>
      </c>
      <c r="G64" s="57">
        <f>IF(D64=0,"***",E64/D64)</f>
        <v>1.0055521283158544</v>
      </c>
    </row>
    <row r="65" spans="1:7" ht="12.75">
      <c r="A65" s="58"/>
      <c r="B65" s="59"/>
      <c r="C65" s="60" t="s">
        <v>1567</v>
      </c>
      <c r="D65" s="61">
        <v>48630</v>
      </c>
      <c r="E65" s="62">
        <v>48900</v>
      </c>
      <c r="F65" s="61"/>
      <c r="G65" s="62"/>
    </row>
    <row r="66" spans="1:7" ht="12.75">
      <c r="A66" s="53" t="s">
        <v>0</v>
      </c>
      <c r="B66" s="54" t="s">
        <v>831</v>
      </c>
      <c r="C66" s="55" t="s">
        <v>832</v>
      </c>
      <c r="D66" s="56">
        <v>9190</v>
      </c>
      <c r="E66" s="57">
        <v>9802</v>
      </c>
      <c r="F66" s="56">
        <f>E66-D66</f>
        <v>612</v>
      </c>
      <c r="G66" s="57">
        <f>IF(D66=0,"***",E66/D66)</f>
        <v>1.0665941240478782</v>
      </c>
    </row>
    <row r="67" spans="1:7" ht="12.75">
      <c r="A67" s="58"/>
      <c r="B67" s="59"/>
      <c r="C67" s="60" t="s">
        <v>297</v>
      </c>
      <c r="D67" s="61">
        <v>9190</v>
      </c>
      <c r="E67" s="62">
        <v>9802</v>
      </c>
      <c r="F67" s="61"/>
      <c r="G67" s="62"/>
    </row>
    <row r="68" spans="1:7" ht="12.75">
      <c r="A68" s="53" t="s">
        <v>886</v>
      </c>
      <c r="B68" s="54" t="s">
        <v>870</v>
      </c>
      <c r="C68" s="55" t="s">
        <v>871</v>
      </c>
      <c r="D68" s="56">
        <v>38203</v>
      </c>
      <c r="E68" s="57">
        <v>30503</v>
      </c>
      <c r="F68" s="56">
        <f>E68-D68</f>
        <v>-7700</v>
      </c>
      <c r="G68" s="57">
        <f>IF(D68=0,"***",E68/D68)</f>
        <v>0.7984451482867838</v>
      </c>
    </row>
    <row r="69" spans="1:7" ht="13.5" thickBot="1">
      <c r="A69" s="58"/>
      <c r="B69" s="59"/>
      <c r="C69" s="60" t="s">
        <v>1567</v>
      </c>
      <c r="D69" s="61">
        <v>38203</v>
      </c>
      <c r="E69" s="62">
        <v>30503</v>
      </c>
      <c r="F69" s="61"/>
      <c r="G69" s="62"/>
    </row>
    <row r="70" spans="1:7" ht="13.5" thickBot="1">
      <c r="A70" s="48" t="s">
        <v>865</v>
      </c>
      <c r="B70" s="49"/>
      <c r="C70" s="50"/>
      <c r="D70" s="51">
        <v>1967879</v>
      </c>
      <c r="E70" s="52">
        <v>2105889.7</v>
      </c>
      <c r="F70" s="51"/>
      <c r="G70" s="52"/>
    </row>
    <row r="71" spans="1:7" ht="13.5" thickBot="1">
      <c r="A71" s="30"/>
      <c r="B71" s="31"/>
      <c r="C71" s="32" t="s">
        <v>2</v>
      </c>
      <c r="D71" s="45">
        <f>SUM(D27:D70)/3</f>
        <v>2780282.0000000005</v>
      </c>
      <c r="E71" s="46">
        <f>SUM(E27:E70)/3</f>
        <v>2796752</v>
      </c>
      <c r="F71" s="45">
        <f>E71-D71</f>
        <v>16469.999999999534</v>
      </c>
      <c r="G71" s="47">
        <f>IF(D71=0,"***",E71/D71)</f>
        <v>1.0059238595221633</v>
      </c>
    </row>
    <row r="72" spans="2:7" ht="13.5" thickBot="1">
      <c r="B72" s="28"/>
      <c r="D72" s="29"/>
      <c r="E72" s="29"/>
      <c r="F72" s="29"/>
      <c r="G72" s="29"/>
    </row>
    <row r="73" spans="1:7" ht="13.5" thickBot="1">
      <c r="A73" s="30"/>
      <c r="B73" s="31"/>
      <c r="C73" s="32" t="s">
        <v>3</v>
      </c>
      <c r="D73" s="33"/>
      <c r="E73" s="34"/>
      <c r="F73" s="33"/>
      <c r="G73" s="34"/>
    </row>
    <row r="74" spans="1:7" ht="34.5" customHeight="1">
      <c r="A74" s="35" t="s">
        <v>1555</v>
      </c>
      <c r="B74" s="36" t="s">
        <v>4</v>
      </c>
      <c r="C74" s="37" t="s">
        <v>1556</v>
      </c>
      <c r="D74" s="38" t="s">
        <v>1557</v>
      </c>
      <c r="E74" s="39" t="s">
        <v>1558</v>
      </c>
      <c r="F74" s="38" t="s">
        <v>5</v>
      </c>
      <c r="G74" s="39" t="s">
        <v>1560</v>
      </c>
    </row>
    <row r="75" spans="1:7" ht="13.5" customHeight="1" thickBot="1">
      <c r="A75" s="40"/>
      <c r="B75" s="41"/>
      <c r="C75" s="42" t="s">
        <v>1561</v>
      </c>
      <c r="D75" s="43"/>
      <c r="E75" s="44"/>
      <c r="F75" s="43"/>
      <c r="G75" s="44"/>
    </row>
    <row r="76" spans="1:7" ht="13.5" thickBot="1">
      <c r="A76" s="48" t="s">
        <v>606</v>
      </c>
      <c r="B76" s="49"/>
      <c r="C76" s="50"/>
      <c r="D76" s="51"/>
      <c r="E76" s="52"/>
      <c r="F76" s="51"/>
      <c r="G76" s="52"/>
    </row>
    <row r="77" spans="1:7" ht="12.75">
      <c r="A77" s="53" t="s">
        <v>873</v>
      </c>
      <c r="B77" s="114" t="s">
        <v>528</v>
      </c>
      <c r="C77" s="55" t="s">
        <v>887</v>
      </c>
      <c r="D77" s="56">
        <v>0</v>
      </c>
      <c r="E77" s="57">
        <v>14000</v>
      </c>
      <c r="F77" s="56">
        <v>0</v>
      </c>
      <c r="G77" s="57" t="str">
        <f>IF(D77=0,"***",E77/D77)</f>
        <v>***</v>
      </c>
    </row>
    <row r="78" spans="1:7" ht="12.75">
      <c r="A78" s="58"/>
      <c r="B78" s="59"/>
      <c r="C78" s="60" t="s">
        <v>7</v>
      </c>
      <c r="D78" s="61">
        <v>0</v>
      </c>
      <c r="E78" s="62">
        <v>14000</v>
      </c>
      <c r="F78" s="61"/>
      <c r="G78" s="62"/>
    </row>
    <row r="79" spans="1:7" ht="12.75">
      <c r="A79" s="53" t="s">
        <v>873</v>
      </c>
      <c r="B79" s="114" t="s">
        <v>526</v>
      </c>
      <c r="C79" s="55" t="s">
        <v>888</v>
      </c>
      <c r="D79" s="56">
        <v>0</v>
      </c>
      <c r="E79" s="57">
        <v>47500</v>
      </c>
      <c r="F79" s="56">
        <v>0</v>
      </c>
      <c r="G79" s="57" t="str">
        <f>IF(D79=0,"***",E79/D79)</f>
        <v>***</v>
      </c>
    </row>
    <row r="80" spans="1:7" ht="12.75">
      <c r="A80" s="58"/>
      <c r="B80" s="59"/>
      <c r="C80" s="60" t="s">
        <v>7</v>
      </c>
      <c r="D80" s="61">
        <v>0</v>
      </c>
      <c r="E80" s="62">
        <v>47500</v>
      </c>
      <c r="F80" s="61"/>
      <c r="G80" s="62"/>
    </row>
    <row r="81" spans="1:7" ht="12.75">
      <c r="A81" s="53" t="s">
        <v>873</v>
      </c>
      <c r="B81" s="114" t="s">
        <v>527</v>
      </c>
      <c r="C81" s="55" t="s">
        <v>889</v>
      </c>
      <c r="D81" s="56">
        <v>0</v>
      </c>
      <c r="E81" s="57">
        <v>55000</v>
      </c>
      <c r="F81" s="56">
        <v>0</v>
      </c>
      <c r="G81" s="57" t="str">
        <f>IF(D81=0,"***",E81/D81)</f>
        <v>***</v>
      </c>
    </row>
    <row r="82" spans="1:7" ht="12.75">
      <c r="A82" s="58"/>
      <c r="B82" s="59"/>
      <c r="C82" s="60" t="s">
        <v>7</v>
      </c>
      <c r="D82" s="61">
        <v>0</v>
      </c>
      <c r="E82" s="62">
        <v>55000</v>
      </c>
      <c r="F82" s="61"/>
      <c r="G82" s="62"/>
    </row>
    <row r="83" spans="1:7" ht="12.75">
      <c r="A83" s="53" t="s">
        <v>873</v>
      </c>
      <c r="B83" s="54" t="s">
        <v>890</v>
      </c>
      <c r="C83" s="55" t="s">
        <v>891</v>
      </c>
      <c r="D83" s="56">
        <v>57760</v>
      </c>
      <c r="E83" s="57">
        <v>34000</v>
      </c>
      <c r="F83" s="56">
        <v>0</v>
      </c>
      <c r="G83" s="57">
        <f>IF(D83=0,"***",E83/D83)</f>
        <v>0.5886426592797784</v>
      </c>
    </row>
    <row r="84" spans="1:7" ht="12.75">
      <c r="A84" s="58"/>
      <c r="B84" s="59"/>
      <c r="C84" s="60" t="s">
        <v>7</v>
      </c>
      <c r="D84" s="61">
        <v>57760</v>
      </c>
      <c r="E84" s="62">
        <v>34000</v>
      </c>
      <c r="F84" s="61"/>
      <c r="G84" s="62"/>
    </row>
    <row r="85" spans="1:7" ht="12.75">
      <c r="A85" s="53" t="s">
        <v>873</v>
      </c>
      <c r="B85" s="54" t="s">
        <v>892</v>
      </c>
      <c r="C85" s="55" t="s">
        <v>893</v>
      </c>
      <c r="D85" s="56">
        <v>77520</v>
      </c>
      <c r="E85" s="57">
        <v>59000</v>
      </c>
      <c r="F85" s="56">
        <v>0</v>
      </c>
      <c r="G85" s="57">
        <f>IF(D85=0,"***",E85/D85)</f>
        <v>0.7610939112487101</v>
      </c>
    </row>
    <row r="86" spans="1:7" ht="12.75">
      <c r="A86" s="58"/>
      <c r="B86" s="59"/>
      <c r="C86" s="60" t="s">
        <v>7</v>
      </c>
      <c r="D86" s="61">
        <v>77520</v>
      </c>
      <c r="E86" s="62">
        <v>59000</v>
      </c>
      <c r="F86" s="61"/>
      <c r="G86" s="62"/>
    </row>
    <row r="87" spans="1:7" ht="12.75">
      <c r="A87" s="53" t="s">
        <v>873</v>
      </c>
      <c r="B87" s="54" t="s">
        <v>894</v>
      </c>
      <c r="C87" s="55" t="s">
        <v>895</v>
      </c>
      <c r="D87" s="56">
        <v>9120</v>
      </c>
      <c r="E87" s="57">
        <v>10000</v>
      </c>
      <c r="F87" s="56">
        <v>0</v>
      </c>
      <c r="G87" s="57">
        <f>IF(D87=0,"***",E87/D87)</f>
        <v>1.0964912280701755</v>
      </c>
    </row>
    <row r="88" spans="1:7" ht="12.75">
      <c r="A88" s="58"/>
      <c r="B88" s="59"/>
      <c r="C88" s="60" t="s">
        <v>7</v>
      </c>
      <c r="D88" s="61">
        <v>9120</v>
      </c>
      <c r="E88" s="62">
        <v>10000</v>
      </c>
      <c r="F88" s="61"/>
      <c r="G88" s="62"/>
    </row>
    <row r="89" spans="1:7" ht="12.75">
      <c r="A89" s="53" t="s">
        <v>873</v>
      </c>
      <c r="B89" s="54" t="s">
        <v>896</v>
      </c>
      <c r="C89" s="55" t="s">
        <v>897</v>
      </c>
      <c r="D89" s="56">
        <v>98800</v>
      </c>
      <c r="E89" s="57">
        <v>77500</v>
      </c>
      <c r="F89" s="56">
        <v>0</v>
      </c>
      <c r="G89" s="57">
        <f>IF(D89=0,"***",E89/D89)</f>
        <v>0.7844129554655871</v>
      </c>
    </row>
    <row r="90" spans="1:7" ht="12.75">
      <c r="A90" s="58"/>
      <c r="B90" s="59"/>
      <c r="C90" s="60" t="s">
        <v>7</v>
      </c>
      <c r="D90" s="61">
        <v>98800</v>
      </c>
      <c r="E90" s="62">
        <v>77500</v>
      </c>
      <c r="F90" s="61"/>
      <c r="G90" s="62"/>
    </row>
    <row r="91" spans="1:7" ht="12.75">
      <c r="A91" s="53" t="s">
        <v>873</v>
      </c>
      <c r="B91" s="54" t="s">
        <v>898</v>
      </c>
      <c r="C91" s="55" t="s">
        <v>899</v>
      </c>
      <c r="D91" s="56">
        <v>53200</v>
      </c>
      <c r="E91" s="57">
        <v>8000</v>
      </c>
      <c r="F91" s="56">
        <v>0</v>
      </c>
      <c r="G91" s="57">
        <f>IF(D91=0,"***",E91/D91)</f>
        <v>0.15037593984962405</v>
      </c>
    </row>
    <row r="92" spans="1:7" ht="12.75">
      <c r="A92" s="58"/>
      <c r="B92" s="59"/>
      <c r="C92" s="60" t="s">
        <v>7</v>
      </c>
      <c r="D92" s="61">
        <v>53200</v>
      </c>
      <c r="E92" s="62">
        <v>8000</v>
      </c>
      <c r="F92" s="61"/>
      <c r="G92" s="62"/>
    </row>
    <row r="93" spans="1:7" ht="12.75">
      <c r="A93" s="53" t="s">
        <v>873</v>
      </c>
      <c r="B93" s="54" t="s">
        <v>900</v>
      </c>
      <c r="C93" s="55" t="s">
        <v>901</v>
      </c>
      <c r="D93" s="56">
        <v>19000</v>
      </c>
      <c r="E93" s="57">
        <v>4000</v>
      </c>
      <c r="F93" s="56">
        <v>0</v>
      </c>
      <c r="G93" s="57">
        <f>IF(D93=0,"***",E93/D93)</f>
        <v>0.21052631578947367</v>
      </c>
    </row>
    <row r="94" spans="1:7" ht="12.75">
      <c r="A94" s="58"/>
      <c r="B94" s="59"/>
      <c r="C94" s="60" t="s">
        <v>7</v>
      </c>
      <c r="D94" s="61">
        <v>19000</v>
      </c>
      <c r="E94" s="62">
        <v>4000</v>
      </c>
      <c r="F94" s="61"/>
      <c r="G94" s="62"/>
    </row>
    <row r="95" spans="1:7" ht="12.75">
      <c r="A95" s="53" t="s">
        <v>873</v>
      </c>
      <c r="B95" s="54" t="s">
        <v>902</v>
      </c>
      <c r="C95" s="55" t="s">
        <v>903</v>
      </c>
      <c r="D95" s="56">
        <v>53200</v>
      </c>
      <c r="E95" s="57">
        <v>44000</v>
      </c>
      <c r="F95" s="56">
        <v>0</v>
      </c>
      <c r="G95" s="57">
        <f>IF(D95=0,"***",E95/D95)</f>
        <v>0.8270676691729323</v>
      </c>
    </row>
    <row r="96" spans="1:7" ht="12.75">
      <c r="A96" s="58"/>
      <c r="B96" s="59"/>
      <c r="C96" s="60" t="s">
        <v>7</v>
      </c>
      <c r="D96" s="61">
        <v>53200</v>
      </c>
      <c r="E96" s="62">
        <v>44000</v>
      </c>
      <c r="F96" s="61"/>
      <c r="G96" s="62"/>
    </row>
    <row r="97" spans="1:7" ht="12.75">
      <c r="A97" s="53" t="s">
        <v>873</v>
      </c>
      <c r="B97" s="54" t="s">
        <v>904</v>
      </c>
      <c r="C97" s="55" t="s">
        <v>905</v>
      </c>
      <c r="D97" s="56">
        <v>30400</v>
      </c>
      <c r="E97" s="57">
        <v>500</v>
      </c>
      <c r="F97" s="56">
        <v>0</v>
      </c>
      <c r="G97" s="57">
        <f>IF(D97=0,"***",E97/D97)</f>
        <v>0.01644736842105263</v>
      </c>
    </row>
    <row r="98" spans="1:7" ht="12.75">
      <c r="A98" s="58"/>
      <c r="B98" s="59"/>
      <c r="C98" s="60" t="s">
        <v>7</v>
      </c>
      <c r="D98" s="61">
        <v>30400</v>
      </c>
      <c r="E98" s="62">
        <v>500</v>
      </c>
      <c r="F98" s="61"/>
      <c r="G98" s="62"/>
    </row>
    <row r="99" spans="1:7" ht="12.75">
      <c r="A99" s="53" t="s">
        <v>873</v>
      </c>
      <c r="B99" s="54" t="s">
        <v>906</v>
      </c>
      <c r="C99" s="55" t="s">
        <v>907</v>
      </c>
      <c r="D99" s="56">
        <v>65360</v>
      </c>
      <c r="E99" s="57">
        <v>33000</v>
      </c>
      <c r="F99" s="56">
        <v>0</v>
      </c>
      <c r="G99" s="57">
        <f>IF(D99=0,"***",E99/D99)</f>
        <v>0.5048959608323134</v>
      </c>
    </row>
    <row r="100" spans="1:7" ht="12.75">
      <c r="A100" s="58"/>
      <c r="B100" s="59"/>
      <c r="C100" s="60" t="s">
        <v>7</v>
      </c>
      <c r="D100" s="61">
        <v>65360</v>
      </c>
      <c r="E100" s="62">
        <v>33000</v>
      </c>
      <c r="F100" s="61"/>
      <c r="G100" s="62"/>
    </row>
    <row r="101" spans="1:7" ht="12.75">
      <c r="A101" s="53" t="s">
        <v>873</v>
      </c>
      <c r="B101" s="54" t="s">
        <v>908</v>
      </c>
      <c r="C101" s="55" t="s">
        <v>909</v>
      </c>
      <c r="D101" s="56">
        <v>15200</v>
      </c>
      <c r="E101" s="57">
        <v>5000</v>
      </c>
      <c r="F101" s="56">
        <v>0</v>
      </c>
      <c r="G101" s="57">
        <f>IF(D101=0,"***",E101/D101)</f>
        <v>0.32894736842105265</v>
      </c>
    </row>
    <row r="102" spans="1:7" ht="12.75">
      <c r="A102" s="58"/>
      <c r="B102" s="59"/>
      <c r="C102" s="60" t="s">
        <v>7</v>
      </c>
      <c r="D102" s="61">
        <v>15200</v>
      </c>
      <c r="E102" s="62">
        <v>5000</v>
      </c>
      <c r="F102" s="61"/>
      <c r="G102" s="62"/>
    </row>
    <row r="103" spans="1:7" ht="12.75">
      <c r="A103" s="53" t="s">
        <v>873</v>
      </c>
      <c r="B103" s="54" t="s">
        <v>910</v>
      </c>
      <c r="C103" s="55" t="s">
        <v>911</v>
      </c>
      <c r="D103" s="56">
        <v>15200</v>
      </c>
      <c r="E103" s="57">
        <v>36000</v>
      </c>
      <c r="F103" s="56">
        <v>0</v>
      </c>
      <c r="G103" s="57">
        <f>IF(D103=0,"***",E103/D103)</f>
        <v>2.3684210526315788</v>
      </c>
    </row>
    <row r="104" spans="1:7" ht="12.75">
      <c r="A104" s="58"/>
      <c r="B104" s="59"/>
      <c r="C104" s="60" t="s">
        <v>7</v>
      </c>
      <c r="D104" s="61">
        <v>15200</v>
      </c>
      <c r="E104" s="62">
        <v>36000</v>
      </c>
      <c r="F104" s="61"/>
      <c r="G104" s="62"/>
    </row>
    <row r="105" spans="1:7" ht="12.75">
      <c r="A105" s="53" t="s">
        <v>873</v>
      </c>
      <c r="B105" s="54" t="s">
        <v>912</v>
      </c>
      <c r="C105" s="55" t="s">
        <v>913</v>
      </c>
      <c r="D105" s="56">
        <v>217400</v>
      </c>
      <c r="E105" s="57">
        <v>11000</v>
      </c>
      <c r="F105" s="56">
        <v>0</v>
      </c>
      <c r="G105" s="57">
        <f>IF(D105=0,"***",E105/D105)</f>
        <v>0.050597976080956765</v>
      </c>
    </row>
    <row r="106" spans="1:7" ht="12.75">
      <c r="A106" s="58"/>
      <c r="B106" s="59"/>
      <c r="C106" s="60" t="s">
        <v>7</v>
      </c>
      <c r="D106" s="61">
        <v>217400</v>
      </c>
      <c r="E106" s="62">
        <v>11000</v>
      </c>
      <c r="F106" s="61"/>
      <c r="G106" s="62"/>
    </row>
    <row r="107" spans="1:7" ht="12.75">
      <c r="A107" s="53" t="s">
        <v>873</v>
      </c>
      <c r="B107" s="54" t="s">
        <v>914</v>
      </c>
      <c r="C107" s="55" t="s">
        <v>915</v>
      </c>
      <c r="D107" s="56">
        <v>61560</v>
      </c>
      <c r="E107" s="57">
        <v>6500</v>
      </c>
      <c r="F107" s="56">
        <v>0</v>
      </c>
      <c r="G107" s="57">
        <f>IF(D107=0,"***",E107/D107)</f>
        <v>0.1055880441845354</v>
      </c>
    </row>
    <row r="108" spans="1:7" ht="13.5" thickBot="1">
      <c r="A108" s="58"/>
      <c r="B108" s="59"/>
      <c r="C108" s="60" t="s">
        <v>7</v>
      </c>
      <c r="D108" s="61">
        <v>61560</v>
      </c>
      <c r="E108" s="62">
        <v>6500</v>
      </c>
      <c r="F108" s="61"/>
      <c r="G108" s="62"/>
    </row>
    <row r="109" spans="1:7" ht="13.5" thickBot="1">
      <c r="A109" s="48" t="s">
        <v>610</v>
      </c>
      <c r="B109" s="49"/>
      <c r="C109" s="50"/>
      <c r="D109" s="51">
        <v>773720</v>
      </c>
      <c r="E109" s="52">
        <v>445000</v>
      </c>
      <c r="F109" s="51"/>
      <c r="G109" s="52"/>
    </row>
    <row r="110" spans="1:7" ht="13.5" thickBot="1">
      <c r="A110" s="48" t="s">
        <v>862</v>
      </c>
      <c r="B110" s="49"/>
      <c r="C110" s="50"/>
      <c r="D110" s="51"/>
      <c r="E110" s="52"/>
      <c r="F110" s="51"/>
      <c r="G110" s="52"/>
    </row>
    <row r="111" spans="1:7" ht="12.75">
      <c r="A111" s="53" t="s">
        <v>1566</v>
      </c>
      <c r="B111" s="54" t="s">
        <v>916</v>
      </c>
      <c r="C111" s="55" t="s">
        <v>917</v>
      </c>
      <c r="D111" s="56">
        <v>40000</v>
      </c>
      <c r="E111" s="57">
        <v>76900</v>
      </c>
      <c r="F111" s="56">
        <v>0</v>
      </c>
      <c r="G111" s="57">
        <f>IF(D111=0,"***",E111/D111)</f>
        <v>1.9225</v>
      </c>
    </row>
    <row r="112" spans="1:7" ht="12.75">
      <c r="A112" s="58"/>
      <c r="B112" s="59"/>
      <c r="C112" s="60" t="s">
        <v>7</v>
      </c>
      <c r="D112" s="61">
        <v>40000</v>
      </c>
      <c r="E112" s="62">
        <v>76900</v>
      </c>
      <c r="F112" s="61"/>
      <c r="G112" s="62"/>
    </row>
    <row r="113" spans="1:7" ht="12.75">
      <c r="A113" s="53" t="s">
        <v>863</v>
      </c>
      <c r="B113" s="54" t="s">
        <v>918</v>
      </c>
      <c r="C113" s="55" t="s">
        <v>919</v>
      </c>
      <c r="D113" s="56">
        <v>6000</v>
      </c>
      <c r="E113" s="57">
        <v>5000</v>
      </c>
      <c r="F113" s="56">
        <v>0</v>
      </c>
      <c r="G113" s="57">
        <f>IF(D113=0,"***",E113/D113)</f>
        <v>0.8333333333333334</v>
      </c>
    </row>
    <row r="114" spans="1:7" ht="12.75">
      <c r="A114" s="58"/>
      <c r="B114" s="59"/>
      <c r="C114" s="60" t="s">
        <v>7</v>
      </c>
      <c r="D114" s="61">
        <v>6000</v>
      </c>
      <c r="E114" s="62">
        <v>5000</v>
      </c>
      <c r="F114" s="61"/>
      <c r="G114" s="62"/>
    </row>
    <row r="115" spans="1:7" ht="12.75">
      <c r="A115" s="53" t="s">
        <v>863</v>
      </c>
      <c r="B115" s="54" t="s">
        <v>920</v>
      </c>
      <c r="C115" s="55" t="s">
        <v>921</v>
      </c>
      <c r="D115" s="56">
        <v>3000</v>
      </c>
      <c r="E115" s="57">
        <v>3000</v>
      </c>
      <c r="F115" s="56">
        <v>0</v>
      </c>
      <c r="G115" s="57">
        <f>IF(D115=0,"***",E115/D115)</f>
        <v>1</v>
      </c>
    </row>
    <row r="116" spans="1:7" ht="12.75">
      <c r="A116" s="58"/>
      <c r="B116" s="59"/>
      <c r="C116" s="60" t="s">
        <v>7</v>
      </c>
      <c r="D116" s="61">
        <v>3000</v>
      </c>
      <c r="E116" s="62">
        <v>3000</v>
      </c>
      <c r="F116" s="61"/>
      <c r="G116" s="62"/>
    </row>
    <row r="117" spans="1:7" ht="12.75">
      <c r="A117" s="53" t="s">
        <v>863</v>
      </c>
      <c r="B117" s="54" t="s">
        <v>922</v>
      </c>
      <c r="C117" s="55" t="s">
        <v>923</v>
      </c>
      <c r="D117" s="56">
        <v>10000</v>
      </c>
      <c r="E117" s="57">
        <v>9246</v>
      </c>
      <c r="F117" s="56">
        <v>0</v>
      </c>
      <c r="G117" s="57">
        <f>IF(D117=0,"***",E117/D117)</f>
        <v>0.9246</v>
      </c>
    </row>
    <row r="118" spans="1:7" ht="12.75">
      <c r="A118" s="58"/>
      <c r="B118" s="59"/>
      <c r="C118" s="60" t="s">
        <v>7</v>
      </c>
      <c r="D118" s="61">
        <v>10000</v>
      </c>
      <c r="E118" s="62">
        <v>9246</v>
      </c>
      <c r="F118" s="61"/>
      <c r="G118" s="62"/>
    </row>
    <row r="119" spans="1:7" ht="12.75">
      <c r="A119" s="53" t="s">
        <v>863</v>
      </c>
      <c r="B119" s="54" t="s">
        <v>924</v>
      </c>
      <c r="C119" s="55" t="s">
        <v>925</v>
      </c>
      <c r="D119" s="56">
        <v>38300</v>
      </c>
      <c r="E119" s="57">
        <v>65000</v>
      </c>
      <c r="F119" s="56">
        <v>0</v>
      </c>
      <c r="G119" s="57">
        <f>IF(D119=0,"***",E119/D119)</f>
        <v>1.6971279373368147</v>
      </c>
    </row>
    <row r="120" spans="1:7" ht="12.75">
      <c r="A120" s="58"/>
      <c r="B120" s="59"/>
      <c r="C120" s="60" t="s">
        <v>7</v>
      </c>
      <c r="D120" s="61">
        <v>38300</v>
      </c>
      <c r="E120" s="62">
        <v>65000</v>
      </c>
      <c r="F120" s="61"/>
      <c r="G120" s="62"/>
    </row>
    <row r="121" spans="1:7" ht="12.75">
      <c r="A121" s="53" t="s">
        <v>863</v>
      </c>
      <c r="B121" s="54" t="s">
        <v>926</v>
      </c>
      <c r="C121" s="55" t="s">
        <v>927</v>
      </c>
      <c r="D121" s="56">
        <v>2300</v>
      </c>
      <c r="E121" s="57">
        <v>2254</v>
      </c>
      <c r="F121" s="56">
        <v>0</v>
      </c>
      <c r="G121" s="57">
        <f>IF(D121=0,"***",E121/D121)</f>
        <v>0.98</v>
      </c>
    </row>
    <row r="122" spans="1:7" ht="12.75">
      <c r="A122" s="58"/>
      <c r="B122" s="59"/>
      <c r="C122" s="60" t="s">
        <v>7</v>
      </c>
      <c r="D122" s="61">
        <v>2300</v>
      </c>
      <c r="E122" s="62">
        <v>2254</v>
      </c>
      <c r="F122" s="61"/>
      <c r="G122" s="62"/>
    </row>
    <row r="123" spans="1:7" ht="12.75">
      <c r="A123" s="53" t="s">
        <v>863</v>
      </c>
      <c r="B123" s="54" t="s">
        <v>928</v>
      </c>
      <c r="C123" s="55" t="s">
        <v>929</v>
      </c>
      <c r="D123" s="56">
        <v>1000</v>
      </c>
      <c r="E123" s="57">
        <v>500</v>
      </c>
      <c r="F123" s="56">
        <v>0</v>
      </c>
      <c r="G123" s="57">
        <f>IF(D123=0,"***",E123/D123)</f>
        <v>0.5</v>
      </c>
    </row>
    <row r="124" spans="1:7" ht="13.5" thickBot="1">
      <c r="A124" s="58"/>
      <c r="B124" s="59"/>
      <c r="C124" s="60" t="s">
        <v>7</v>
      </c>
      <c r="D124" s="61">
        <v>1000</v>
      </c>
      <c r="E124" s="62">
        <v>500</v>
      </c>
      <c r="F124" s="61"/>
      <c r="G124" s="62"/>
    </row>
    <row r="125" spans="1:7" ht="13.5" thickBot="1">
      <c r="A125" s="48" t="s">
        <v>865</v>
      </c>
      <c r="B125" s="49"/>
      <c r="C125" s="50"/>
      <c r="D125" s="51">
        <v>100600</v>
      </c>
      <c r="E125" s="52">
        <v>161900</v>
      </c>
      <c r="F125" s="51"/>
      <c r="G125" s="52"/>
    </row>
    <row r="126" spans="1:7" ht="13.5" thickBot="1">
      <c r="A126" s="30"/>
      <c r="B126" s="31"/>
      <c r="C126" s="32" t="s">
        <v>8</v>
      </c>
      <c r="D126" s="45">
        <f>SUM(D76:D125)/3</f>
        <v>874320</v>
      </c>
      <c r="E126" s="46">
        <f>SUM(E76:E125)/3</f>
        <v>606900</v>
      </c>
      <c r="F126" s="45">
        <v>0</v>
      </c>
      <c r="G126" s="47">
        <f>IF(D126=0,"***",E126/D126)</f>
        <v>0.6941394455119407</v>
      </c>
    </row>
    <row r="127" spans="2:7" ht="13.5" thickBot="1">
      <c r="B127" s="28"/>
      <c r="D127" s="29"/>
      <c r="E127" s="29"/>
      <c r="F127" s="29"/>
      <c r="G127" s="29"/>
    </row>
    <row r="128" spans="1:7" ht="13.5" thickBot="1">
      <c r="A128" s="30"/>
      <c r="B128" s="31"/>
      <c r="C128" s="32" t="s">
        <v>9</v>
      </c>
      <c r="D128" s="45">
        <f>D$71+D$126</f>
        <v>3654602.0000000005</v>
      </c>
      <c r="E128" s="46">
        <f>E$71+E$126</f>
        <v>3403652</v>
      </c>
      <c r="F128" s="45"/>
      <c r="G128" s="47">
        <f>IF(D128=0,"***",E128/D128)</f>
        <v>0.9313331520094389</v>
      </c>
    </row>
    <row r="129" spans="2:7" ht="13.5" thickBot="1">
      <c r="B129" s="28"/>
      <c r="D129" s="29"/>
      <c r="E129" s="29"/>
      <c r="F129" s="29"/>
      <c r="G129" s="29"/>
    </row>
    <row r="130" spans="1:7" ht="13.5" thickBot="1">
      <c r="A130" s="30"/>
      <c r="B130" s="31"/>
      <c r="C130" s="32" t="s">
        <v>10</v>
      </c>
      <c r="D130" s="33"/>
      <c r="E130" s="34"/>
      <c r="F130" s="33"/>
      <c r="G130" s="34"/>
    </row>
    <row r="131" spans="1:7" ht="34.5" customHeight="1">
      <c r="A131" s="35" t="s">
        <v>1555</v>
      </c>
      <c r="B131" s="36" t="s">
        <v>1427</v>
      </c>
      <c r="C131" s="37" t="s">
        <v>1556</v>
      </c>
      <c r="D131" s="38" t="s">
        <v>1557</v>
      </c>
      <c r="E131" s="39" t="s">
        <v>1558</v>
      </c>
      <c r="F131" s="38" t="s">
        <v>1559</v>
      </c>
      <c r="G131" s="39" t="s">
        <v>1560</v>
      </c>
    </row>
    <row r="132" spans="1:7" ht="13.5" customHeight="1" thickBot="1">
      <c r="A132" s="40"/>
      <c r="B132" s="41"/>
      <c r="C132" s="42" t="s">
        <v>1561</v>
      </c>
      <c r="D132" s="43"/>
      <c r="E132" s="44"/>
      <c r="F132" s="43"/>
      <c r="G132" s="44"/>
    </row>
    <row r="133" spans="1:7" ht="13.5" thickBot="1">
      <c r="A133" s="48" t="s">
        <v>12</v>
      </c>
      <c r="B133" s="49"/>
      <c r="C133" s="50"/>
      <c r="D133" s="51"/>
      <c r="E133" s="52"/>
      <c r="F133" s="51"/>
      <c r="G133" s="52"/>
    </row>
    <row r="134" spans="1:7" ht="12.75">
      <c r="A134" s="53" t="s">
        <v>16</v>
      </c>
      <c r="B134" s="54" t="s">
        <v>1539</v>
      </c>
      <c r="C134" s="55" t="s">
        <v>17</v>
      </c>
      <c r="D134" s="56">
        <v>2300</v>
      </c>
      <c r="E134" s="57">
        <v>101900</v>
      </c>
      <c r="F134" s="56">
        <f>E134-D134</f>
        <v>99600</v>
      </c>
      <c r="G134" s="57">
        <f>IF(D134=0,"***",E134/D134)</f>
        <v>44.30434782608695</v>
      </c>
    </row>
    <row r="135" spans="1:7" ht="13.5" thickBot="1">
      <c r="A135" s="58"/>
      <c r="B135" s="59"/>
      <c r="C135" s="60" t="s">
        <v>1417</v>
      </c>
      <c r="D135" s="61">
        <v>2300</v>
      </c>
      <c r="E135" s="62">
        <v>101900</v>
      </c>
      <c r="F135" s="61"/>
      <c r="G135" s="62"/>
    </row>
    <row r="136" spans="1:7" ht="13.5" thickBot="1">
      <c r="A136" s="48" t="s">
        <v>18</v>
      </c>
      <c r="B136" s="49"/>
      <c r="C136" s="50"/>
      <c r="D136" s="51">
        <v>2300</v>
      </c>
      <c r="E136" s="52">
        <v>101900</v>
      </c>
      <c r="F136" s="51"/>
      <c r="G136" s="52"/>
    </row>
    <row r="137" spans="1:7" ht="13.5" thickBot="1">
      <c r="A137" s="30"/>
      <c r="B137" s="31"/>
      <c r="C137" s="32" t="s">
        <v>19</v>
      </c>
      <c r="D137" s="45">
        <f>SUM(D133:D136)/3</f>
        <v>2300</v>
      </c>
      <c r="E137" s="46">
        <f>SUM(E133:E136)/3</f>
        <v>101900</v>
      </c>
      <c r="F137" s="45">
        <f>E137-D137</f>
        <v>99600</v>
      </c>
      <c r="G137" s="47">
        <f>IF(D137=0,"***",E137/D137)</f>
        <v>44.30434782608695</v>
      </c>
    </row>
    <row r="138" spans="2:7" ht="12.75">
      <c r="B138" s="28"/>
      <c r="D138" s="29"/>
      <c r="E138" s="29"/>
      <c r="F138" s="29"/>
      <c r="G138" s="29"/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G90"/>
  <sheetViews>
    <sheetView workbookViewId="0" topLeftCell="A1">
      <selection activeCell="A5" sqref="A5"/>
    </sheetView>
  </sheetViews>
  <sheetFormatPr defaultColWidth="9.00390625" defaultRowHeight="12.75"/>
  <cols>
    <col min="1" max="1" width="26.125" style="2" customWidth="1"/>
    <col min="2" max="2" width="8.75390625" style="2" customWidth="1"/>
    <col min="3" max="3" width="37.125" style="2" customWidth="1"/>
    <col min="4" max="4" width="11.125" style="1" bestFit="1" customWidth="1"/>
    <col min="5" max="5" width="12.875" style="1" bestFit="1" customWidth="1"/>
    <col min="6" max="6" width="10.625" style="1" hidden="1" customWidth="1"/>
    <col min="7" max="7" width="8.25390625" style="1" hidden="1" customWidth="1"/>
  </cols>
  <sheetData>
    <row r="3" spans="1:7" ht="12.75">
      <c r="A3" s="68" t="s">
        <v>1551</v>
      </c>
      <c r="B3" s="68"/>
      <c r="C3" s="68"/>
      <c r="D3" s="69"/>
      <c r="E3" s="69"/>
      <c r="F3" s="69"/>
      <c r="G3" s="69"/>
    </row>
    <row r="4" spans="1:7" ht="12.75">
      <c r="A4" s="68" t="s">
        <v>1552</v>
      </c>
      <c r="B4" s="68"/>
      <c r="C4" s="68"/>
      <c r="D4" s="69"/>
      <c r="E4" s="69"/>
      <c r="F4" s="69"/>
      <c r="G4" s="69"/>
    </row>
    <row r="5" spans="1:7" ht="12.75">
      <c r="A5" s="68" t="s">
        <v>1553</v>
      </c>
      <c r="B5" s="68"/>
      <c r="C5" s="68"/>
      <c r="D5" s="69"/>
      <c r="E5" s="69"/>
      <c r="F5" s="69"/>
      <c r="G5" s="69"/>
    </row>
    <row r="7" spans="1:7" ht="18">
      <c r="A7" s="70" t="s">
        <v>1377</v>
      </c>
      <c r="B7" s="71"/>
      <c r="C7" s="72"/>
      <c r="D7" s="73"/>
      <c r="E7" s="73"/>
      <c r="F7" s="73"/>
      <c r="G7" s="74"/>
    </row>
    <row r="8" spans="2:7" ht="13.5" thickBot="1">
      <c r="B8" s="28"/>
      <c r="D8" s="29"/>
      <c r="E8" s="29"/>
      <c r="F8" s="29"/>
      <c r="G8" s="29"/>
    </row>
    <row r="9" spans="1:7" ht="13.5" thickBot="1">
      <c r="A9" s="75"/>
      <c r="B9" s="76"/>
      <c r="C9" s="77" t="s">
        <v>1554</v>
      </c>
      <c r="D9" s="78"/>
      <c r="E9" s="79"/>
      <c r="F9" s="78"/>
      <c r="G9" s="79"/>
    </row>
    <row r="10" spans="1:7" ht="34.5" customHeight="1">
      <c r="A10" s="80" t="s">
        <v>1555</v>
      </c>
      <c r="B10" s="81" t="s">
        <v>1427</v>
      </c>
      <c r="C10" s="82" t="s">
        <v>1556</v>
      </c>
      <c r="D10" s="83" t="s">
        <v>1557</v>
      </c>
      <c r="E10" s="84" t="s">
        <v>1558</v>
      </c>
      <c r="F10" s="83" t="s">
        <v>1559</v>
      </c>
      <c r="G10" s="84" t="s">
        <v>1560</v>
      </c>
    </row>
    <row r="11" spans="1:7" ht="13.5" customHeight="1" thickBot="1">
      <c r="A11" s="85"/>
      <c r="B11" s="86"/>
      <c r="C11" s="87" t="s">
        <v>1561</v>
      </c>
      <c r="D11" s="88"/>
      <c r="E11" s="89"/>
      <c r="F11" s="88"/>
      <c r="G11" s="89"/>
    </row>
    <row r="12" spans="1:7" ht="13.5" thickBot="1">
      <c r="A12" s="93" t="s">
        <v>12</v>
      </c>
      <c r="B12" s="94"/>
      <c r="C12" s="95"/>
      <c r="D12" s="96"/>
      <c r="E12" s="97"/>
      <c r="F12" s="96"/>
      <c r="G12" s="97"/>
    </row>
    <row r="13" spans="1:7" ht="12.75">
      <c r="A13" s="98" t="s">
        <v>1378</v>
      </c>
      <c r="B13" s="99" t="s">
        <v>1379</v>
      </c>
      <c r="C13" s="100" t="s">
        <v>1380</v>
      </c>
      <c r="D13" s="101">
        <v>8740000</v>
      </c>
      <c r="E13" s="102">
        <v>7460000</v>
      </c>
      <c r="F13" s="101">
        <f>E13-D13</f>
        <v>-1280000</v>
      </c>
      <c r="G13" s="102">
        <f>IF(D13=0,"***",E13/D13)</f>
        <v>0.8535469107551488</v>
      </c>
    </row>
    <row r="14" spans="1:7" ht="12.75">
      <c r="A14" s="103"/>
      <c r="B14" s="104"/>
      <c r="C14" s="105" t="s">
        <v>1381</v>
      </c>
      <c r="D14" s="106"/>
      <c r="E14" s="107">
        <v>7170000</v>
      </c>
      <c r="F14" s="106"/>
      <c r="G14" s="107"/>
    </row>
    <row r="15" spans="1:7" ht="12.75">
      <c r="A15" s="103"/>
      <c r="B15" s="104"/>
      <c r="C15" s="105" t="s">
        <v>1382</v>
      </c>
      <c r="D15" s="106"/>
      <c r="E15" s="107">
        <v>290000</v>
      </c>
      <c r="F15" s="106"/>
      <c r="G15" s="107"/>
    </row>
    <row r="16" spans="1:7" ht="12.75">
      <c r="A16" s="98" t="s">
        <v>1378</v>
      </c>
      <c r="B16" s="99" t="s">
        <v>1383</v>
      </c>
      <c r="C16" s="100" t="s">
        <v>1384</v>
      </c>
      <c r="D16" s="101">
        <v>2230000</v>
      </c>
      <c r="E16" s="102">
        <v>1125000</v>
      </c>
      <c r="F16" s="101">
        <f>E16-D16</f>
        <v>-1105000</v>
      </c>
      <c r="G16" s="102">
        <f>IF(D16=0,"***",E16/D16)</f>
        <v>0.5044843049327354</v>
      </c>
    </row>
    <row r="17" spans="1:7" ht="12.75">
      <c r="A17" s="103"/>
      <c r="B17" s="104"/>
      <c r="C17" s="105" t="s">
        <v>1381</v>
      </c>
      <c r="D17" s="106"/>
      <c r="E17" s="107">
        <v>1100000</v>
      </c>
      <c r="F17" s="106"/>
      <c r="G17" s="107"/>
    </row>
    <row r="18" spans="1:7" ht="12.75">
      <c r="A18" s="103"/>
      <c r="B18" s="104"/>
      <c r="C18" s="105" t="s">
        <v>1382</v>
      </c>
      <c r="D18" s="106"/>
      <c r="E18" s="107">
        <v>25000</v>
      </c>
      <c r="F18" s="106"/>
      <c r="G18" s="107"/>
    </row>
    <row r="19" spans="1:7" ht="12.75">
      <c r="A19" s="98" t="s">
        <v>1378</v>
      </c>
      <c r="B19" s="99" t="s">
        <v>1385</v>
      </c>
      <c r="C19" s="100" t="s">
        <v>1386</v>
      </c>
      <c r="D19" s="101">
        <v>520000</v>
      </c>
      <c r="E19" s="102">
        <v>625000</v>
      </c>
      <c r="F19" s="101">
        <f>E19-D19</f>
        <v>105000</v>
      </c>
      <c r="G19" s="102">
        <f>IF(D19=0,"***",E19/D19)</f>
        <v>1.2019230769230769</v>
      </c>
    </row>
    <row r="20" spans="1:7" ht="12.75">
      <c r="A20" s="103"/>
      <c r="B20" s="104"/>
      <c r="C20" s="105" t="s">
        <v>1381</v>
      </c>
      <c r="D20" s="106"/>
      <c r="E20" s="107">
        <v>600000</v>
      </c>
      <c r="F20" s="106"/>
      <c r="G20" s="107"/>
    </row>
    <row r="21" spans="1:7" ht="12.75">
      <c r="A21" s="103"/>
      <c r="B21" s="104"/>
      <c r="C21" s="105" t="s">
        <v>1382</v>
      </c>
      <c r="D21" s="106"/>
      <c r="E21" s="107">
        <v>25000</v>
      </c>
      <c r="F21" s="106"/>
      <c r="G21" s="107"/>
    </row>
    <row r="22" spans="1:7" ht="12.75">
      <c r="A22" s="98" t="s">
        <v>1378</v>
      </c>
      <c r="B22" s="99" t="s">
        <v>1387</v>
      </c>
      <c r="C22" s="100" t="s">
        <v>1388</v>
      </c>
      <c r="D22" s="101">
        <v>11250000</v>
      </c>
      <c r="E22" s="102">
        <v>9250000</v>
      </c>
      <c r="F22" s="101">
        <f>E22-D22</f>
        <v>-2000000</v>
      </c>
      <c r="G22" s="102">
        <f>IF(D22=0,"***",E22/D22)</f>
        <v>0.8222222222222222</v>
      </c>
    </row>
    <row r="23" spans="1:7" ht="12.75">
      <c r="A23" s="103"/>
      <c r="B23" s="104"/>
      <c r="C23" s="105" t="s">
        <v>1381</v>
      </c>
      <c r="D23" s="106"/>
      <c r="E23" s="107">
        <v>8900000</v>
      </c>
      <c r="F23" s="106"/>
      <c r="G23" s="107"/>
    </row>
    <row r="24" spans="1:7" ht="12.75">
      <c r="A24" s="103"/>
      <c r="B24" s="104"/>
      <c r="C24" s="105" t="s">
        <v>1382</v>
      </c>
      <c r="D24" s="106"/>
      <c r="E24" s="107">
        <v>350000</v>
      </c>
      <c r="F24" s="106"/>
      <c r="G24" s="107"/>
    </row>
    <row r="25" spans="1:7" ht="12.75">
      <c r="A25" s="98" t="s">
        <v>1378</v>
      </c>
      <c r="B25" s="99" t="s">
        <v>1389</v>
      </c>
      <c r="C25" s="100" t="s">
        <v>1390</v>
      </c>
      <c r="D25" s="101">
        <v>150000</v>
      </c>
      <c r="E25" s="102">
        <v>150000</v>
      </c>
      <c r="F25" s="101">
        <f>E25-D25</f>
        <v>0</v>
      </c>
      <c r="G25" s="102">
        <f>IF(D25=0,"***",E25/D25)</f>
        <v>1</v>
      </c>
    </row>
    <row r="26" spans="1:7" ht="12.75">
      <c r="A26" s="103"/>
      <c r="B26" s="104"/>
      <c r="C26" s="105" t="s">
        <v>1381</v>
      </c>
      <c r="D26" s="106"/>
      <c r="E26" s="107">
        <v>150000</v>
      </c>
      <c r="F26" s="106"/>
      <c r="G26" s="107"/>
    </row>
    <row r="27" spans="1:7" ht="12.75">
      <c r="A27" s="98" t="s">
        <v>1378</v>
      </c>
      <c r="B27" s="99" t="s">
        <v>1440</v>
      </c>
      <c r="C27" s="100" t="s">
        <v>1391</v>
      </c>
      <c r="D27" s="101">
        <v>18180000</v>
      </c>
      <c r="E27" s="102">
        <v>18796850</v>
      </c>
      <c r="F27" s="101">
        <f>E27-D27</f>
        <v>616850</v>
      </c>
      <c r="G27" s="102">
        <f>IF(D27=0,"***",E27/D27)</f>
        <v>1.0339301430143015</v>
      </c>
    </row>
    <row r="28" spans="1:7" ht="12.75">
      <c r="A28" s="103"/>
      <c r="B28" s="104"/>
      <c r="C28" s="105" t="s">
        <v>1381</v>
      </c>
      <c r="D28" s="106"/>
      <c r="E28" s="107">
        <v>18046850</v>
      </c>
      <c r="F28" s="106"/>
      <c r="G28" s="107"/>
    </row>
    <row r="29" spans="1:7" ht="12.75">
      <c r="A29" s="103"/>
      <c r="B29" s="104"/>
      <c r="C29" s="105" t="s">
        <v>1382</v>
      </c>
      <c r="D29" s="106"/>
      <c r="E29" s="107">
        <v>750000</v>
      </c>
      <c r="F29" s="106"/>
      <c r="G29" s="107"/>
    </row>
    <row r="30" spans="1:7" ht="12.75">
      <c r="A30" s="98" t="s">
        <v>1378</v>
      </c>
      <c r="B30" s="99" t="s">
        <v>1392</v>
      </c>
      <c r="C30" s="100" t="s">
        <v>1393</v>
      </c>
      <c r="D30" s="101">
        <v>680000</v>
      </c>
      <c r="E30" s="102">
        <v>680000</v>
      </c>
      <c r="F30" s="101">
        <f>E30-D30</f>
        <v>0</v>
      </c>
      <c r="G30" s="102">
        <f>IF(D30=0,"***",E30/D30)</f>
        <v>1</v>
      </c>
    </row>
    <row r="31" spans="1:7" ht="12.75">
      <c r="A31" s="103"/>
      <c r="B31" s="104"/>
      <c r="C31" s="105" t="s">
        <v>1567</v>
      </c>
      <c r="D31" s="106"/>
      <c r="E31" s="107">
        <v>680000</v>
      </c>
      <c r="F31" s="106"/>
      <c r="G31" s="107"/>
    </row>
    <row r="32" spans="1:7" ht="12.75">
      <c r="A32" s="98" t="s">
        <v>1378</v>
      </c>
      <c r="B32" s="99" t="s">
        <v>1394</v>
      </c>
      <c r="C32" s="100" t="s">
        <v>1395</v>
      </c>
      <c r="D32" s="101">
        <v>11000</v>
      </c>
      <c r="E32" s="102">
        <v>13000</v>
      </c>
      <c r="F32" s="101">
        <f>E32-D32</f>
        <v>2000</v>
      </c>
      <c r="G32" s="102">
        <f>IF(D32=0,"***",E32/D32)</f>
        <v>1.1818181818181819</v>
      </c>
    </row>
    <row r="33" spans="1:7" ht="12.75">
      <c r="A33" s="103"/>
      <c r="B33" s="104"/>
      <c r="C33" s="105" t="s">
        <v>1567</v>
      </c>
      <c r="D33" s="106"/>
      <c r="E33" s="107">
        <v>13000</v>
      </c>
      <c r="F33" s="106"/>
      <c r="G33" s="107"/>
    </row>
    <row r="34" spans="1:7" ht="12.75">
      <c r="A34" s="98" t="s">
        <v>1378</v>
      </c>
      <c r="B34" s="99" t="s">
        <v>1396</v>
      </c>
      <c r="C34" s="100" t="s">
        <v>1397</v>
      </c>
      <c r="D34" s="101">
        <v>125000</v>
      </c>
      <c r="E34" s="102">
        <v>110000</v>
      </c>
      <c r="F34" s="101">
        <f>E34-D34</f>
        <v>-15000</v>
      </c>
      <c r="G34" s="102">
        <f>IF(D34=0,"***",E34/D34)</f>
        <v>0.88</v>
      </c>
    </row>
    <row r="35" spans="1:7" ht="12.75">
      <c r="A35" s="103"/>
      <c r="B35" s="104"/>
      <c r="C35" s="105" t="s">
        <v>1567</v>
      </c>
      <c r="D35" s="106"/>
      <c r="E35" s="107">
        <v>110000</v>
      </c>
      <c r="F35" s="106"/>
      <c r="G35" s="107"/>
    </row>
    <row r="36" spans="1:7" ht="12.75">
      <c r="A36" s="98" t="s">
        <v>1378</v>
      </c>
      <c r="B36" s="99" t="s">
        <v>1398</v>
      </c>
      <c r="C36" s="100" t="s">
        <v>1399</v>
      </c>
      <c r="D36" s="101">
        <v>7000</v>
      </c>
      <c r="E36" s="102">
        <v>7000</v>
      </c>
      <c r="F36" s="101">
        <f>E36-D36</f>
        <v>0</v>
      </c>
      <c r="G36" s="102">
        <f>IF(D36=0,"***",E36/D36)</f>
        <v>1</v>
      </c>
    </row>
    <row r="37" spans="1:7" ht="12.75">
      <c r="A37" s="103"/>
      <c r="B37" s="104"/>
      <c r="C37" s="105" t="s">
        <v>1567</v>
      </c>
      <c r="D37" s="106"/>
      <c r="E37" s="107">
        <v>7000</v>
      </c>
      <c r="F37" s="106"/>
      <c r="G37" s="107"/>
    </row>
    <row r="38" spans="1:7" ht="12.75">
      <c r="A38" s="98" t="s">
        <v>1378</v>
      </c>
      <c r="B38" s="99" t="s">
        <v>1400</v>
      </c>
      <c r="C38" s="100" t="s">
        <v>1401</v>
      </c>
      <c r="D38" s="101">
        <v>43000</v>
      </c>
      <c r="E38" s="102">
        <v>40000</v>
      </c>
      <c r="F38" s="101">
        <f>E38-D38</f>
        <v>-3000</v>
      </c>
      <c r="G38" s="102">
        <f>IF(D38=0,"***",E38/D38)</f>
        <v>0.9302325581395349</v>
      </c>
    </row>
    <row r="39" spans="1:7" ht="12.75">
      <c r="A39" s="103"/>
      <c r="B39" s="104"/>
      <c r="C39" s="105" t="s">
        <v>1567</v>
      </c>
      <c r="D39" s="106"/>
      <c r="E39" s="107">
        <v>40000</v>
      </c>
      <c r="F39" s="106"/>
      <c r="G39" s="107"/>
    </row>
    <row r="40" spans="1:7" ht="12.75">
      <c r="A40" s="98" t="s">
        <v>1378</v>
      </c>
      <c r="B40" s="99" t="s">
        <v>1402</v>
      </c>
      <c r="C40" s="100" t="s">
        <v>1453</v>
      </c>
      <c r="D40" s="101">
        <v>240000</v>
      </c>
      <c r="E40" s="102">
        <v>200000</v>
      </c>
      <c r="F40" s="101">
        <f>E40-D40</f>
        <v>-40000</v>
      </c>
      <c r="G40" s="102">
        <f>IF(D40=0,"***",E40/D40)</f>
        <v>0.8333333333333334</v>
      </c>
    </row>
    <row r="41" spans="1:7" ht="12.75">
      <c r="A41" s="103"/>
      <c r="B41" s="104"/>
      <c r="C41" s="105" t="s">
        <v>1567</v>
      </c>
      <c r="D41" s="106"/>
      <c r="E41" s="107">
        <v>200000</v>
      </c>
      <c r="F41" s="106"/>
      <c r="G41" s="107"/>
    </row>
    <row r="42" spans="1:7" ht="12.75">
      <c r="A42" s="98" t="s">
        <v>16</v>
      </c>
      <c r="B42" s="99" t="s">
        <v>1403</v>
      </c>
      <c r="C42" s="100" t="s">
        <v>1404</v>
      </c>
      <c r="D42" s="101">
        <v>314549.8</v>
      </c>
      <c r="E42" s="102">
        <v>196267</v>
      </c>
      <c r="F42" s="101">
        <f>E42-D42</f>
        <v>-118282.79999999999</v>
      </c>
      <c r="G42" s="102">
        <f>IF(D42=0,"***",E42/D42)</f>
        <v>0.623961611166181</v>
      </c>
    </row>
    <row r="43" spans="1:7" ht="12.75">
      <c r="A43" s="103"/>
      <c r="B43" s="104"/>
      <c r="C43" s="105" t="s">
        <v>1567</v>
      </c>
      <c r="D43" s="106"/>
      <c r="E43" s="107">
        <v>196267</v>
      </c>
      <c r="F43" s="106"/>
      <c r="G43" s="107"/>
    </row>
    <row r="44" spans="1:7" ht="12.75">
      <c r="A44" s="98" t="s">
        <v>16</v>
      </c>
      <c r="B44" s="99" t="s">
        <v>1499</v>
      </c>
      <c r="C44" s="100" t="s">
        <v>1405</v>
      </c>
      <c r="D44" s="101">
        <v>-3748223.5</v>
      </c>
      <c r="E44" s="102">
        <v>-3565933.7</v>
      </c>
      <c r="F44" s="101">
        <f>E44-D44</f>
        <v>182289.7999999998</v>
      </c>
      <c r="G44" s="102">
        <f>IF(D44=0,"***",E44/D44)</f>
        <v>0.9513663472842535</v>
      </c>
    </row>
    <row r="45" spans="1:7" ht="13.5" thickBot="1">
      <c r="A45" s="103"/>
      <c r="B45" s="104"/>
      <c r="C45" s="105" t="s">
        <v>1567</v>
      </c>
      <c r="D45" s="106"/>
      <c r="E45" s="107">
        <v>-3565933.7</v>
      </c>
      <c r="F45" s="106"/>
      <c r="G45" s="107"/>
    </row>
    <row r="46" spans="1:7" ht="13.5" thickBot="1">
      <c r="A46" s="93" t="s">
        <v>18</v>
      </c>
      <c r="B46" s="94"/>
      <c r="C46" s="95"/>
      <c r="D46" s="96">
        <v>38742326.3</v>
      </c>
      <c r="E46" s="97">
        <v>35087183.3</v>
      </c>
      <c r="F46" s="96"/>
      <c r="G46" s="97"/>
    </row>
    <row r="47" spans="1:7" ht="13.5" thickBot="1">
      <c r="A47" s="75"/>
      <c r="B47" s="76"/>
      <c r="C47" s="77" t="s">
        <v>1562</v>
      </c>
      <c r="D47" s="90">
        <f>SUM(D12:D46)/2</f>
        <v>38742326.3</v>
      </c>
      <c r="E47" s="91">
        <f>SUM(E12:E46)/3</f>
        <v>35087183.3</v>
      </c>
      <c r="F47" s="90">
        <f>E47-D47</f>
        <v>-3655143</v>
      </c>
      <c r="G47" s="92">
        <f>IF(D47=0,"***",E47/D47)</f>
        <v>0.9056550458096781</v>
      </c>
    </row>
    <row r="48" spans="2:7" ht="13.5" thickBot="1">
      <c r="B48" s="28"/>
      <c r="D48" s="29"/>
      <c r="E48" s="29"/>
      <c r="F48" s="29"/>
      <c r="G48" s="29"/>
    </row>
    <row r="49" spans="1:7" ht="13.5" thickBot="1">
      <c r="A49" s="75"/>
      <c r="B49" s="76"/>
      <c r="C49" s="77" t="s">
        <v>1563</v>
      </c>
      <c r="D49" s="78"/>
      <c r="E49" s="79"/>
      <c r="F49" s="78"/>
      <c r="G49" s="79"/>
    </row>
    <row r="50" spans="1:7" ht="34.5" customHeight="1">
      <c r="A50" s="80" t="s">
        <v>1555</v>
      </c>
      <c r="B50" s="81" t="s">
        <v>1564</v>
      </c>
      <c r="C50" s="82" t="s">
        <v>1556</v>
      </c>
      <c r="D50" s="83" t="s">
        <v>1557</v>
      </c>
      <c r="E50" s="84" t="s">
        <v>1558</v>
      </c>
      <c r="F50" s="83" t="s">
        <v>1559</v>
      </c>
      <c r="G50" s="84" t="s">
        <v>1560</v>
      </c>
    </row>
    <row r="51" spans="1:7" ht="13.5" customHeight="1" thickBot="1">
      <c r="A51" s="85"/>
      <c r="B51" s="86"/>
      <c r="C51" s="87" t="s">
        <v>1561</v>
      </c>
      <c r="D51" s="88"/>
      <c r="E51" s="89"/>
      <c r="F51" s="88"/>
      <c r="G51" s="89"/>
    </row>
    <row r="52" spans="1:7" ht="12.75">
      <c r="A52" s="108" t="s">
        <v>16</v>
      </c>
      <c r="B52" s="109" t="s">
        <v>1406</v>
      </c>
      <c r="C52" s="110" t="s">
        <v>1407</v>
      </c>
      <c r="D52" s="111">
        <v>1686000</v>
      </c>
      <c r="E52" s="112">
        <v>1527000</v>
      </c>
      <c r="F52" s="111">
        <f>E52-D52</f>
        <v>-159000</v>
      </c>
      <c r="G52" s="112">
        <f>IF(D52=0,"***",E52/D52)</f>
        <v>0.905693950177936</v>
      </c>
    </row>
    <row r="53" spans="1:7" ht="12.75">
      <c r="A53" s="103"/>
      <c r="B53" s="104"/>
      <c r="C53" s="105" t="s">
        <v>1567</v>
      </c>
      <c r="D53" s="106"/>
      <c r="E53" s="107">
        <v>1527000</v>
      </c>
      <c r="F53" s="106"/>
      <c r="G53" s="107"/>
    </row>
    <row r="54" spans="1:7" ht="12.75">
      <c r="A54" s="98" t="s">
        <v>16</v>
      </c>
      <c r="B54" s="99" t="s">
        <v>1375</v>
      </c>
      <c r="C54" s="100" t="s">
        <v>1376</v>
      </c>
      <c r="D54" s="101">
        <v>1278568</v>
      </c>
      <c r="E54" s="102">
        <v>1124952</v>
      </c>
      <c r="F54" s="101">
        <f>E54-D54</f>
        <v>-153616</v>
      </c>
      <c r="G54" s="102">
        <f>IF(D54=0,"***",E54/D54)</f>
        <v>0.8798530856395592</v>
      </c>
    </row>
    <row r="55" spans="1:7" ht="12.75">
      <c r="A55" s="103"/>
      <c r="B55" s="104"/>
      <c r="C55" s="105" t="s">
        <v>1408</v>
      </c>
      <c r="D55" s="106"/>
      <c r="E55" s="107">
        <v>1087352</v>
      </c>
      <c r="F55" s="106"/>
      <c r="G55" s="107"/>
    </row>
    <row r="56" spans="1:7" ht="13.5" thickBot="1">
      <c r="A56" s="103"/>
      <c r="B56" s="104"/>
      <c r="C56" s="105" t="s">
        <v>1567</v>
      </c>
      <c r="D56" s="106"/>
      <c r="E56" s="107">
        <v>37600</v>
      </c>
      <c r="F56" s="106"/>
      <c r="G56" s="107"/>
    </row>
    <row r="57" spans="1:7" ht="13.5" thickBot="1">
      <c r="A57" s="93" t="s">
        <v>18</v>
      </c>
      <c r="B57" s="94"/>
      <c r="C57" s="95"/>
      <c r="D57" s="96">
        <v>2964568</v>
      </c>
      <c r="E57" s="97">
        <v>2651952</v>
      </c>
      <c r="F57" s="96"/>
      <c r="G57" s="97"/>
    </row>
    <row r="58" spans="1:7" ht="13.5" thickBot="1">
      <c r="A58" s="75"/>
      <c r="B58" s="76"/>
      <c r="C58" s="77" t="s">
        <v>2</v>
      </c>
      <c r="D58" s="90">
        <f>SUM(D52:D57)/2</f>
        <v>2964568</v>
      </c>
      <c r="E58" s="91">
        <f>SUM(E52:E57)/3</f>
        <v>2651952</v>
      </c>
      <c r="F58" s="90">
        <f>E58-D58</f>
        <v>-312616</v>
      </c>
      <c r="G58" s="92">
        <f>IF(D58=0,"***",E58/D58)</f>
        <v>0.894549222686071</v>
      </c>
    </row>
    <row r="59" spans="2:7" ht="13.5" thickBot="1">
      <c r="B59" s="28"/>
      <c r="D59" s="29"/>
      <c r="E59" s="29"/>
      <c r="F59" s="29"/>
      <c r="G59" s="29"/>
    </row>
    <row r="60" spans="1:7" ht="13.5" thickBot="1">
      <c r="A60" s="75"/>
      <c r="B60" s="76"/>
      <c r="C60" s="77" t="s">
        <v>3</v>
      </c>
      <c r="D60" s="78"/>
      <c r="E60" s="79"/>
      <c r="F60" s="78"/>
      <c r="G60" s="79"/>
    </row>
    <row r="61" spans="1:7" ht="34.5" customHeight="1">
      <c r="A61" s="80" t="s">
        <v>1555</v>
      </c>
      <c r="B61" s="81" t="s">
        <v>4</v>
      </c>
      <c r="C61" s="82" t="s">
        <v>1556</v>
      </c>
      <c r="D61" s="83" t="s">
        <v>1557</v>
      </c>
      <c r="E61" s="84" t="s">
        <v>1558</v>
      </c>
      <c r="F61" s="83" t="s">
        <v>5</v>
      </c>
      <c r="G61" s="84" t="s">
        <v>1560</v>
      </c>
    </row>
    <row r="62" spans="1:7" ht="13.5" customHeight="1" thickBot="1">
      <c r="A62" s="85"/>
      <c r="B62" s="86"/>
      <c r="C62" s="87" t="s">
        <v>1561</v>
      </c>
      <c r="D62" s="88"/>
      <c r="E62" s="89"/>
      <c r="F62" s="88"/>
      <c r="G62" s="89"/>
    </row>
    <row r="63" spans="1:7" ht="13.5" thickBot="1">
      <c r="A63" s="75"/>
      <c r="B63" s="76"/>
      <c r="C63" s="77" t="s">
        <v>8</v>
      </c>
      <c r="D63" s="90">
        <v>0</v>
      </c>
      <c r="E63" s="91">
        <v>0</v>
      </c>
      <c r="F63" s="90">
        <v>0</v>
      </c>
      <c r="G63" s="92" t="str">
        <f>IF(D63=0,"***",E63/D63)</f>
        <v>***</v>
      </c>
    </row>
    <row r="64" spans="2:7" ht="13.5" thickBot="1">
      <c r="B64" s="28"/>
      <c r="D64" s="29"/>
      <c r="E64" s="29"/>
      <c r="F64" s="29"/>
      <c r="G64" s="29"/>
    </row>
    <row r="65" spans="1:7" ht="13.5" thickBot="1">
      <c r="A65" s="75"/>
      <c r="B65" s="76"/>
      <c r="C65" s="77" t="s">
        <v>9</v>
      </c>
      <c r="D65" s="90">
        <f>D$58+D$63</f>
        <v>2964568</v>
      </c>
      <c r="E65" s="91">
        <f>E$58+E$63</f>
        <v>2651952</v>
      </c>
      <c r="F65" s="90"/>
      <c r="G65" s="92">
        <f>IF(D65=0,"***",E65/D65)</f>
        <v>0.894549222686071</v>
      </c>
    </row>
    <row r="66" spans="2:7" ht="13.5" thickBot="1">
      <c r="B66" s="28"/>
      <c r="D66" s="29"/>
      <c r="E66" s="29"/>
      <c r="F66" s="29"/>
      <c r="G66" s="29"/>
    </row>
    <row r="67" spans="1:7" ht="13.5" thickBot="1">
      <c r="A67" s="75"/>
      <c r="B67" s="76"/>
      <c r="C67" s="77" t="s">
        <v>10</v>
      </c>
      <c r="D67" s="78"/>
      <c r="E67" s="79"/>
      <c r="F67" s="78"/>
      <c r="G67" s="79"/>
    </row>
    <row r="68" spans="1:7" ht="34.5" customHeight="1">
      <c r="A68" s="80" t="s">
        <v>1555</v>
      </c>
      <c r="B68" s="81" t="s">
        <v>1427</v>
      </c>
      <c r="C68" s="82" t="s">
        <v>1556</v>
      </c>
      <c r="D68" s="83" t="s">
        <v>1557</v>
      </c>
      <c r="E68" s="84" t="s">
        <v>1558</v>
      </c>
      <c r="F68" s="83" t="s">
        <v>1559</v>
      </c>
      <c r="G68" s="84" t="s">
        <v>1560</v>
      </c>
    </row>
    <row r="69" spans="1:7" ht="13.5" customHeight="1" thickBot="1">
      <c r="A69" s="85"/>
      <c r="B69" s="86"/>
      <c r="C69" s="87" t="s">
        <v>1561</v>
      </c>
      <c r="D69" s="88"/>
      <c r="E69" s="89"/>
      <c r="F69" s="88"/>
      <c r="G69" s="89"/>
    </row>
    <row r="70" spans="1:7" ht="12.75">
      <c r="A70" s="108" t="s">
        <v>1409</v>
      </c>
      <c r="B70" s="109" t="s">
        <v>1410</v>
      </c>
      <c r="C70" s="110" t="s">
        <v>1411</v>
      </c>
      <c r="D70" s="111">
        <v>0</v>
      </c>
      <c r="E70" s="112">
        <v>1155</v>
      </c>
      <c r="F70" s="111">
        <f>E70-D70</f>
        <v>1155</v>
      </c>
      <c r="G70" s="112" t="str">
        <f>IF(D70=0,"***",E70/D70)</f>
        <v>***</v>
      </c>
    </row>
    <row r="71" spans="1:7" ht="12.75">
      <c r="A71" s="103"/>
      <c r="B71" s="104"/>
      <c r="C71" s="105" t="s">
        <v>1567</v>
      </c>
      <c r="D71" s="106"/>
      <c r="E71" s="107">
        <v>1155</v>
      </c>
      <c r="F71" s="106"/>
      <c r="G71" s="107"/>
    </row>
    <row r="72" spans="1:7" ht="12.75">
      <c r="A72" s="98" t="s">
        <v>1412</v>
      </c>
      <c r="B72" s="99" t="s">
        <v>14</v>
      </c>
      <c r="C72" s="100" t="s">
        <v>15</v>
      </c>
      <c r="D72" s="101">
        <v>-4380</v>
      </c>
      <c r="E72" s="102">
        <v>-4380</v>
      </c>
      <c r="F72" s="101">
        <f>E72-D72</f>
        <v>0</v>
      </c>
      <c r="G72" s="102">
        <f>IF(D72=0,"***",E72/D72)</f>
        <v>1</v>
      </c>
    </row>
    <row r="73" spans="1:7" ht="12.75">
      <c r="A73" s="103"/>
      <c r="B73" s="104"/>
      <c r="C73" s="105" t="s">
        <v>1413</v>
      </c>
      <c r="D73" s="106"/>
      <c r="E73" s="107">
        <v>-4380</v>
      </c>
      <c r="F73" s="106"/>
      <c r="G73" s="107"/>
    </row>
    <row r="74" spans="1:7" ht="12.75">
      <c r="A74" s="98" t="s">
        <v>1414</v>
      </c>
      <c r="B74" s="99" t="s">
        <v>14</v>
      </c>
      <c r="C74" s="100" t="s">
        <v>15</v>
      </c>
      <c r="D74" s="101">
        <v>-12200</v>
      </c>
      <c r="E74" s="102">
        <v>-13426</v>
      </c>
      <c r="F74" s="101">
        <f>E74-D74</f>
        <v>-1226</v>
      </c>
      <c r="G74" s="102">
        <f>IF(D74=0,"***",E74/D74)</f>
        <v>1.1004918032786886</v>
      </c>
    </row>
    <row r="75" spans="1:7" ht="12.75">
      <c r="A75" s="103"/>
      <c r="B75" s="104"/>
      <c r="C75" s="105" t="s">
        <v>1415</v>
      </c>
      <c r="D75" s="106"/>
      <c r="E75" s="107">
        <v>-13426</v>
      </c>
      <c r="F75" s="106"/>
      <c r="G75" s="107"/>
    </row>
    <row r="76" spans="1:7" ht="12.75">
      <c r="A76" s="98" t="s">
        <v>16</v>
      </c>
      <c r="B76" s="99" t="s">
        <v>1539</v>
      </c>
      <c r="C76" s="100" t="s">
        <v>17</v>
      </c>
      <c r="D76" s="101">
        <v>-1983655</v>
      </c>
      <c r="E76" s="102">
        <v>-264888.4</v>
      </c>
      <c r="F76" s="101">
        <f>E76-D76</f>
        <v>1718766.6</v>
      </c>
      <c r="G76" s="102">
        <f>IF(D76=0,"***",E76/D76)</f>
        <v>0.1335355190292667</v>
      </c>
    </row>
    <row r="77" spans="1:7" ht="12.75">
      <c r="A77" s="103"/>
      <c r="B77" s="104"/>
      <c r="C77" s="105" t="s">
        <v>1416</v>
      </c>
      <c r="D77" s="106"/>
      <c r="E77" s="107">
        <v>121267</v>
      </c>
      <c r="F77" s="106"/>
      <c r="G77" s="107"/>
    </row>
    <row r="78" spans="1:7" ht="12.75">
      <c r="A78" s="103"/>
      <c r="B78" s="104"/>
      <c r="C78" s="105" t="s">
        <v>1417</v>
      </c>
      <c r="D78" s="106"/>
      <c r="E78" s="107">
        <v>1715000</v>
      </c>
      <c r="F78" s="106"/>
      <c r="G78" s="107"/>
    </row>
    <row r="79" spans="1:7" ht="12.75">
      <c r="A79" s="103"/>
      <c r="B79" s="104"/>
      <c r="C79" s="105" t="s">
        <v>1418</v>
      </c>
      <c r="D79" s="106"/>
      <c r="E79" s="107">
        <v>-1500000</v>
      </c>
      <c r="F79" s="106"/>
      <c r="G79" s="107"/>
    </row>
    <row r="80" spans="1:7" ht="12.75">
      <c r="A80" s="103"/>
      <c r="B80" s="104"/>
      <c r="C80" s="105" t="s">
        <v>1419</v>
      </c>
      <c r="D80" s="106"/>
      <c r="E80" s="107">
        <v>-600000</v>
      </c>
      <c r="F80" s="106"/>
      <c r="G80" s="107"/>
    </row>
    <row r="81" spans="1:7" ht="12.75">
      <c r="A81" s="103"/>
      <c r="B81" s="104"/>
      <c r="C81" s="105" t="s">
        <v>1567</v>
      </c>
      <c r="D81" s="106"/>
      <c r="E81" s="107">
        <v>-1155.4</v>
      </c>
      <c r="F81" s="106"/>
      <c r="G81" s="107"/>
    </row>
    <row r="82" spans="1:7" ht="12.75">
      <c r="A82" s="98" t="s">
        <v>16</v>
      </c>
      <c r="B82" s="99" t="s">
        <v>14</v>
      </c>
      <c r="C82" s="100" t="s">
        <v>15</v>
      </c>
      <c r="D82" s="101">
        <v>-400500</v>
      </c>
      <c r="E82" s="102">
        <v>-528700</v>
      </c>
      <c r="F82" s="101">
        <f>E82-D82</f>
        <v>-128200</v>
      </c>
      <c r="G82" s="102">
        <f>IF(D82=0,"***",E82/D82)</f>
        <v>1.3200998751560549</v>
      </c>
    </row>
    <row r="83" spans="1:7" ht="12.75">
      <c r="A83" s="103"/>
      <c r="B83" s="104"/>
      <c r="C83" s="105" t="s">
        <v>1420</v>
      </c>
      <c r="D83" s="106"/>
      <c r="E83" s="107">
        <v>-147000</v>
      </c>
      <c r="F83" s="106"/>
      <c r="G83" s="107"/>
    </row>
    <row r="84" spans="1:7" ht="12.75">
      <c r="A84" s="103"/>
      <c r="B84" s="104"/>
      <c r="C84" s="105" t="s">
        <v>1421</v>
      </c>
      <c r="D84" s="106"/>
      <c r="E84" s="107">
        <v>-224700</v>
      </c>
      <c r="F84" s="106"/>
      <c r="G84" s="107"/>
    </row>
    <row r="85" spans="1:7" ht="12.75">
      <c r="A85" s="103"/>
      <c r="B85" s="104"/>
      <c r="C85" s="105" t="s">
        <v>1422</v>
      </c>
      <c r="D85" s="106"/>
      <c r="E85" s="107">
        <v>-157000</v>
      </c>
      <c r="F85" s="106"/>
      <c r="G85" s="107"/>
    </row>
    <row r="86" spans="1:7" ht="12.75">
      <c r="A86" s="98" t="s">
        <v>16</v>
      </c>
      <c r="B86" s="99" t="s">
        <v>1423</v>
      </c>
      <c r="C86" s="100" t="s">
        <v>1424</v>
      </c>
      <c r="D86" s="101">
        <v>0</v>
      </c>
      <c r="E86" s="102">
        <v>1250000</v>
      </c>
      <c r="F86" s="101">
        <f>E86-D86</f>
        <v>1250000</v>
      </c>
      <c r="G86" s="102" t="str">
        <f>IF(D86=0,"***",E86/D86)</f>
        <v>***</v>
      </c>
    </row>
    <row r="87" spans="1:7" ht="13.5" thickBot="1">
      <c r="A87" s="103"/>
      <c r="B87" s="104"/>
      <c r="C87" s="105" t="s">
        <v>1420</v>
      </c>
      <c r="D87" s="106"/>
      <c r="E87" s="107">
        <v>1250000</v>
      </c>
      <c r="F87" s="106"/>
      <c r="G87" s="107"/>
    </row>
    <row r="88" spans="1:7" ht="13.5" thickBot="1">
      <c r="A88" s="93" t="s">
        <v>18</v>
      </c>
      <c r="B88" s="94"/>
      <c r="C88" s="95"/>
      <c r="D88" s="96">
        <v>-2400735</v>
      </c>
      <c r="E88" s="97">
        <v>439760.6</v>
      </c>
      <c r="F88" s="96"/>
      <c r="G88" s="97"/>
    </row>
    <row r="89" spans="1:7" ht="13.5" thickBot="1">
      <c r="A89" s="75"/>
      <c r="B89" s="76"/>
      <c r="C89" s="77" t="s">
        <v>19</v>
      </c>
      <c r="D89" s="90">
        <f>SUM(D70:D88)/2</f>
        <v>-2400735</v>
      </c>
      <c r="E89" s="91">
        <f>SUM(E70:E88)/3</f>
        <v>439760.6000000001</v>
      </c>
      <c r="F89" s="90">
        <f>E89-D89</f>
        <v>2840495.6</v>
      </c>
      <c r="G89" s="92">
        <f>IF(D89=0,"***",E89/D89)</f>
        <v>-0.18317748522848215</v>
      </c>
    </row>
    <row r="90" spans="2:7" ht="12.75">
      <c r="B90" s="28"/>
      <c r="D90" s="29"/>
      <c r="E90" s="29"/>
      <c r="F90" s="29"/>
      <c r="G90" s="29"/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G90"/>
  <sheetViews>
    <sheetView workbookViewId="0" topLeftCell="A1">
      <selection activeCell="C40" sqref="C40"/>
    </sheetView>
  </sheetViews>
  <sheetFormatPr defaultColWidth="9.00390625" defaultRowHeight="12.75"/>
  <cols>
    <col min="1" max="1" width="26.125" style="2" customWidth="1"/>
    <col min="2" max="2" width="7.125" style="2" bestFit="1" customWidth="1"/>
    <col min="3" max="3" width="37.125" style="2" customWidth="1"/>
    <col min="4" max="4" width="11.125" style="1" bestFit="1" customWidth="1"/>
    <col min="5" max="5" width="15.00390625" style="1" customWidth="1"/>
    <col min="6" max="6" width="9.00390625" style="1" hidden="1" customWidth="1"/>
    <col min="7" max="7" width="8.25390625" style="1" hidden="1" customWidth="1"/>
  </cols>
  <sheetData>
    <row r="3" spans="1:7" ht="12.75">
      <c r="A3" s="21" t="s">
        <v>1551</v>
      </c>
      <c r="B3" s="21"/>
      <c r="C3" s="21"/>
      <c r="D3" s="22"/>
      <c r="E3" s="22"/>
      <c r="F3" s="22"/>
      <c r="G3" s="22"/>
    </row>
    <row r="4" spans="1:7" ht="12.75">
      <c r="A4" s="21" t="s">
        <v>1552</v>
      </c>
      <c r="B4" s="21"/>
      <c r="C4" s="21"/>
      <c r="D4" s="22"/>
      <c r="E4" s="22"/>
      <c r="F4" s="22"/>
      <c r="G4" s="22"/>
    </row>
    <row r="5" spans="1:7" ht="12.75">
      <c r="A5" s="21" t="s">
        <v>1553</v>
      </c>
      <c r="B5" s="21"/>
      <c r="C5" s="21"/>
      <c r="D5" s="22"/>
      <c r="E5" s="22"/>
      <c r="F5" s="22"/>
      <c r="G5" s="22"/>
    </row>
    <row r="7" spans="1:7" ht="18">
      <c r="A7" s="23" t="s">
        <v>659</v>
      </c>
      <c r="B7" s="24"/>
      <c r="C7" s="25"/>
      <c r="D7" s="26"/>
      <c r="E7" s="26"/>
      <c r="F7" s="26"/>
      <c r="G7" s="27"/>
    </row>
    <row r="8" spans="2:7" ht="13.5" thickBot="1">
      <c r="B8" s="28"/>
      <c r="D8" s="29"/>
      <c r="E8" s="29"/>
      <c r="F8" s="29"/>
      <c r="G8" s="29"/>
    </row>
    <row r="9" spans="1:7" ht="13.5" thickBot="1">
      <c r="A9" s="30"/>
      <c r="B9" s="31"/>
      <c r="C9" s="32" t="s">
        <v>1554</v>
      </c>
      <c r="D9" s="33"/>
      <c r="E9" s="34"/>
      <c r="F9" s="33"/>
      <c r="G9" s="34"/>
    </row>
    <row r="10" spans="1:7" ht="34.5" customHeight="1">
      <c r="A10" s="35" t="s">
        <v>1555</v>
      </c>
      <c r="B10" s="36" t="s">
        <v>1427</v>
      </c>
      <c r="C10" s="37" t="s">
        <v>1556</v>
      </c>
      <c r="D10" s="38" t="s">
        <v>1557</v>
      </c>
      <c r="E10" s="39" t="s">
        <v>1558</v>
      </c>
      <c r="F10" s="38" t="s">
        <v>1559</v>
      </c>
      <c r="G10" s="39" t="s">
        <v>1560</v>
      </c>
    </row>
    <row r="11" spans="1:7" ht="13.5" customHeight="1" thickBot="1">
      <c r="A11" s="40"/>
      <c r="B11" s="41"/>
      <c r="C11" s="42" t="s">
        <v>1561</v>
      </c>
      <c r="D11" s="43"/>
      <c r="E11" s="44"/>
      <c r="F11" s="43"/>
      <c r="G11" s="44"/>
    </row>
    <row r="12" spans="1:7" ht="13.5" thickBot="1">
      <c r="A12" s="30"/>
      <c r="B12" s="31"/>
      <c r="C12" s="32" t="s">
        <v>1562</v>
      </c>
      <c r="D12" s="45">
        <v>0</v>
      </c>
      <c r="E12" s="46">
        <v>0</v>
      </c>
      <c r="F12" s="45">
        <f>E12-D12</f>
        <v>0</v>
      </c>
      <c r="G12" s="47" t="str">
        <f>IF(D12=0,"***",E12/D12)</f>
        <v>***</v>
      </c>
    </row>
    <row r="13" spans="2:7" ht="13.5" thickBot="1">
      <c r="B13" s="28"/>
      <c r="D13" s="29"/>
      <c r="E13" s="29"/>
      <c r="F13" s="29"/>
      <c r="G13" s="29"/>
    </row>
    <row r="14" spans="1:7" ht="13.5" thickBot="1">
      <c r="A14" s="30"/>
      <c r="B14" s="31"/>
      <c r="C14" s="32" t="s">
        <v>1563</v>
      </c>
      <c r="D14" s="33"/>
      <c r="E14" s="34"/>
      <c r="F14" s="33"/>
      <c r="G14" s="34"/>
    </row>
    <row r="15" spans="1:7" ht="34.5" customHeight="1">
      <c r="A15" s="35" t="s">
        <v>1555</v>
      </c>
      <c r="B15" s="36" t="s">
        <v>1564</v>
      </c>
      <c r="C15" s="37" t="s">
        <v>1556</v>
      </c>
      <c r="D15" s="38" t="s">
        <v>1557</v>
      </c>
      <c r="E15" s="39" t="s">
        <v>1558</v>
      </c>
      <c r="F15" s="38" t="s">
        <v>1559</v>
      </c>
      <c r="G15" s="39" t="s">
        <v>1560</v>
      </c>
    </row>
    <row r="16" spans="1:7" ht="13.5" customHeight="1" thickBot="1">
      <c r="A16" s="40"/>
      <c r="B16" s="41"/>
      <c r="C16" s="42" t="s">
        <v>1561</v>
      </c>
      <c r="D16" s="43"/>
      <c r="E16" s="44"/>
      <c r="F16" s="43"/>
      <c r="G16" s="44"/>
    </row>
    <row r="17" spans="1:7" ht="13.5" thickBot="1">
      <c r="A17" s="48" t="s">
        <v>1565</v>
      </c>
      <c r="B17" s="49"/>
      <c r="C17" s="50"/>
      <c r="D17" s="51"/>
      <c r="E17" s="52"/>
      <c r="F17" s="51"/>
      <c r="G17" s="52"/>
    </row>
    <row r="18" spans="1:7" ht="12.75">
      <c r="A18" s="53" t="s">
        <v>1566</v>
      </c>
      <c r="B18" s="54" t="s">
        <v>660</v>
      </c>
      <c r="C18" s="55" t="s">
        <v>661</v>
      </c>
      <c r="D18" s="56">
        <v>39194</v>
      </c>
      <c r="E18" s="57">
        <v>34760</v>
      </c>
      <c r="F18" s="56">
        <f>E18-D18</f>
        <v>-4434</v>
      </c>
      <c r="G18" s="57">
        <f>IF(D18=0,"***",E18/D18)</f>
        <v>0.8868704393529622</v>
      </c>
    </row>
    <row r="19" spans="1:7" ht="12.75">
      <c r="A19" s="58"/>
      <c r="B19" s="59"/>
      <c r="C19" s="60" t="s">
        <v>1567</v>
      </c>
      <c r="D19" s="61">
        <v>39194</v>
      </c>
      <c r="E19" s="62">
        <v>34760</v>
      </c>
      <c r="F19" s="61"/>
      <c r="G19" s="62"/>
    </row>
    <row r="20" spans="1:7" ht="12.75">
      <c r="A20" s="53" t="s">
        <v>1566</v>
      </c>
      <c r="B20" s="54" t="s">
        <v>838</v>
      </c>
      <c r="C20" s="55" t="s">
        <v>839</v>
      </c>
      <c r="D20" s="56">
        <v>2084</v>
      </c>
      <c r="E20" s="57">
        <v>1020</v>
      </c>
      <c r="F20" s="56">
        <f>E20-D20</f>
        <v>-1064</v>
      </c>
      <c r="G20" s="57">
        <f>IF(D20=0,"***",E20/D20)</f>
        <v>0.4894433781190019</v>
      </c>
    </row>
    <row r="21" spans="1:7" ht="12.75">
      <c r="A21" s="58"/>
      <c r="B21" s="59"/>
      <c r="C21" s="60" t="s">
        <v>1567</v>
      </c>
      <c r="D21" s="61">
        <v>2084</v>
      </c>
      <c r="E21" s="62">
        <v>1020</v>
      </c>
      <c r="F21" s="61"/>
      <c r="G21" s="62"/>
    </row>
    <row r="22" spans="1:7" ht="12.75">
      <c r="A22" s="53" t="s">
        <v>1566</v>
      </c>
      <c r="B22" s="54" t="s">
        <v>1568</v>
      </c>
      <c r="C22" s="55" t="s">
        <v>1569</v>
      </c>
      <c r="D22" s="56">
        <v>294</v>
      </c>
      <c r="E22" s="57">
        <v>3443</v>
      </c>
      <c r="F22" s="56">
        <f>E22-D22</f>
        <v>3149</v>
      </c>
      <c r="G22" s="57">
        <f>IF(D22=0,"***",E22/D22)</f>
        <v>11.710884353741497</v>
      </c>
    </row>
    <row r="23" spans="1:7" ht="12.75">
      <c r="A23" s="58"/>
      <c r="B23" s="59"/>
      <c r="C23" s="60" t="s">
        <v>1567</v>
      </c>
      <c r="D23" s="61">
        <v>294</v>
      </c>
      <c r="E23" s="62">
        <v>3443</v>
      </c>
      <c r="F23" s="61"/>
      <c r="G23" s="62"/>
    </row>
    <row r="24" spans="1:7" ht="12.75">
      <c r="A24" s="53" t="s">
        <v>1566</v>
      </c>
      <c r="B24" s="54" t="s">
        <v>1570</v>
      </c>
      <c r="C24" s="55" t="s">
        <v>1571</v>
      </c>
      <c r="D24" s="56">
        <v>0</v>
      </c>
      <c r="E24" s="57">
        <v>2369</v>
      </c>
      <c r="F24" s="56">
        <f>E24-D24</f>
        <v>2369</v>
      </c>
      <c r="G24" s="57" t="str">
        <f>IF(D24=0,"***",E24/D24)</f>
        <v>***</v>
      </c>
    </row>
    <row r="25" spans="1:7" ht="12.75">
      <c r="A25" s="58"/>
      <c r="B25" s="59"/>
      <c r="C25" s="60" t="s">
        <v>1567</v>
      </c>
      <c r="D25" s="61">
        <v>0</v>
      </c>
      <c r="E25" s="62">
        <v>2369</v>
      </c>
      <c r="F25" s="61"/>
      <c r="G25" s="62"/>
    </row>
    <row r="26" spans="1:7" ht="12.75">
      <c r="A26" s="53" t="s">
        <v>0</v>
      </c>
      <c r="B26" s="54" t="s">
        <v>831</v>
      </c>
      <c r="C26" s="55" t="s">
        <v>832</v>
      </c>
      <c r="D26" s="56">
        <v>15000</v>
      </c>
      <c r="E26" s="57">
        <v>15000</v>
      </c>
      <c r="F26" s="56">
        <f>E26-D26</f>
        <v>0</v>
      </c>
      <c r="G26" s="57">
        <f>IF(D26=0,"***",E26/D26)</f>
        <v>1</v>
      </c>
    </row>
    <row r="27" spans="1:7" ht="13.5" thickBot="1">
      <c r="A27" s="58"/>
      <c r="B27" s="59"/>
      <c r="C27" s="60" t="s">
        <v>1567</v>
      </c>
      <c r="D27" s="61">
        <v>15000</v>
      </c>
      <c r="E27" s="62">
        <v>15000</v>
      </c>
      <c r="F27" s="61"/>
      <c r="G27" s="62"/>
    </row>
    <row r="28" spans="1:7" ht="13.5" thickBot="1">
      <c r="A28" s="48" t="s">
        <v>1</v>
      </c>
      <c r="B28" s="49"/>
      <c r="C28" s="50"/>
      <c r="D28" s="51">
        <v>56572</v>
      </c>
      <c r="E28" s="52">
        <v>56592</v>
      </c>
      <c r="F28" s="51"/>
      <c r="G28" s="52"/>
    </row>
    <row r="29" spans="1:7" ht="13.5" thickBot="1">
      <c r="A29" s="48" t="s">
        <v>662</v>
      </c>
      <c r="B29" s="49"/>
      <c r="C29" s="50"/>
      <c r="D29" s="51"/>
      <c r="E29" s="52"/>
      <c r="F29" s="51"/>
      <c r="G29" s="52"/>
    </row>
    <row r="30" spans="1:7" ht="12.75">
      <c r="A30" s="53" t="s">
        <v>663</v>
      </c>
      <c r="B30" s="54" t="s">
        <v>831</v>
      </c>
      <c r="C30" s="55" t="s">
        <v>832</v>
      </c>
      <c r="D30" s="56">
        <v>200</v>
      </c>
      <c r="E30" s="57">
        <v>200</v>
      </c>
      <c r="F30" s="56">
        <f>E30-D30</f>
        <v>0</v>
      </c>
      <c r="G30" s="57">
        <f>IF(D30=0,"***",E30/D30)</f>
        <v>1</v>
      </c>
    </row>
    <row r="31" spans="1:7" ht="12.75">
      <c r="A31" s="58"/>
      <c r="B31" s="59"/>
      <c r="C31" s="60" t="s">
        <v>1567</v>
      </c>
      <c r="D31" s="61">
        <v>200</v>
      </c>
      <c r="E31" s="62">
        <v>200</v>
      </c>
      <c r="F31" s="61"/>
      <c r="G31" s="62"/>
    </row>
    <row r="32" spans="1:7" ht="12.75">
      <c r="A32" s="53" t="s">
        <v>664</v>
      </c>
      <c r="B32" s="54" t="s">
        <v>665</v>
      </c>
      <c r="C32" s="55" t="s">
        <v>666</v>
      </c>
      <c r="D32" s="56">
        <v>10000</v>
      </c>
      <c r="E32" s="57">
        <v>10000</v>
      </c>
      <c r="F32" s="56">
        <f>E32-D32</f>
        <v>0</v>
      </c>
      <c r="G32" s="57">
        <f>IF(D32=0,"***",E32/D32)</f>
        <v>1</v>
      </c>
    </row>
    <row r="33" spans="1:7" ht="12.75">
      <c r="A33" s="58"/>
      <c r="B33" s="59"/>
      <c r="C33" s="60" t="s">
        <v>1567</v>
      </c>
      <c r="D33" s="61">
        <v>10000</v>
      </c>
      <c r="E33" s="62">
        <v>10000</v>
      </c>
      <c r="F33" s="61"/>
      <c r="G33" s="62"/>
    </row>
    <row r="34" spans="1:7" ht="12.75">
      <c r="A34" s="53" t="s">
        <v>667</v>
      </c>
      <c r="B34" s="54" t="s">
        <v>665</v>
      </c>
      <c r="C34" s="55" t="s">
        <v>666</v>
      </c>
      <c r="D34" s="56">
        <v>270559</v>
      </c>
      <c r="E34" s="57">
        <v>275207</v>
      </c>
      <c r="F34" s="56">
        <f>E34-D34</f>
        <v>4648</v>
      </c>
      <c r="G34" s="57">
        <f>IF(D34=0,"***",E34/D34)</f>
        <v>1.0171792474099919</v>
      </c>
    </row>
    <row r="35" spans="1:7" ht="13.5" thickBot="1">
      <c r="A35" s="58"/>
      <c r="B35" s="59"/>
      <c r="C35" s="60" t="s">
        <v>1567</v>
      </c>
      <c r="D35" s="61">
        <v>270559</v>
      </c>
      <c r="E35" s="62">
        <v>275207</v>
      </c>
      <c r="F35" s="61"/>
      <c r="G35" s="62"/>
    </row>
    <row r="36" spans="1:7" ht="13.5" thickBot="1">
      <c r="A36" s="48" t="s">
        <v>668</v>
      </c>
      <c r="B36" s="49"/>
      <c r="C36" s="50"/>
      <c r="D36" s="51">
        <v>280759</v>
      </c>
      <c r="E36" s="52">
        <v>285407</v>
      </c>
      <c r="F36" s="51"/>
      <c r="G36" s="52"/>
    </row>
    <row r="37" spans="1:7" ht="13.5" thickBot="1">
      <c r="A37" s="30"/>
      <c r="B37" s="31"/>
      <c r="C37" s="32" t="s">
        <v>2</v>
      </c>
      <c r="D37" s="45">
        <f>SUM(D17:D36)/3</f>
        <v>337331</v>
      </c>
      <c r="E37" s="46">
        <f>SUM(E17:E36)/3</f>
        <v>341999</v>
      </c>
      <c r="F37" s="45">
        <f>E37-D37</f>
        <v>4668</v>
      </c>
      <c r="G37" s="47">
        <f>IF(D37=0,"***",E37/D37)</f>
        <v>1.0138380403817022</v>
      </c>
    </row>
    <row r="38" spans="2:7" ht="13.5" thickBot="1">
      <c r="B38" s="28"/>
      <c r="D38" s="29"/>
      <c r="E38" s="29"/>
      <c r="F38" s="29"/>
      <c r="G38" s="29"/>
    </row>
    <row r="39" spans="1:7" ht="13.5" thickBot="1">
      <c r="A39" s="30"/>
      <c r="B39" s="31"/>
      <c r="C39" s="32" t="s">
        <v>3</v>
      </c>
      <c r="D39" s="33"/>
      <c r="E39" s="34"/>
      <c r="F39" s="33"/>
      <c r="G39" s="34"/>
    </row>
    <row r="40" spans="1:7" ht="34.5" customHeight="1">
      <c r="A40" s="35" t="s">
        <v>1555</v>
      </c>
      <c r="B40" s="36" t="s">
        <v>4</v>
      </c>
      <c r="C40" s="37" t="s">
        <v>1556</v>
      </c>
      <c r="D40" s="38" t="s">
        <v>1557</v>
      </c>
      <c r="E40" s="39" t="s">
        <v>1558</v>
      </c>
      <c r="F40" s="38" t="s">
        <v>5</v>
      </c>
      <c r="G40" s="39" t="s">
        <v>1560</v>
      </c>
    </row>
    <row r="41" spans="1:7" ht="13.5" customHeight="1" thickBot="1">
      <c r="A41" s="40"/>
      <c r="B41" s="41"/>
      <c r="C41" s="42" t="s">
        <v>1561</v>
      </c>
      <c r="D41" s="43"/>
      <c r="E41" s="44"/>
      <c r="F41" s="43"/>
      <c r="G41" s="44"/>
    </row>
    <row r="42" spans="1:7" ht="13.5" thickBot="1">
      <c r="A42" s="48" t="s">
        <v>1565</v>
      </c>
      <c r="B42" s="49"/>
      <c r="C42" s="50"/>
      <c r="D42" s="51"/>
      <c r="E42" s="52"/>
      <c r="F42" s="51"/>
      <c r="G42" s="52"/>
    </row>
    <row r="43" spans="1:7" ht="12.75">
      <c r="A43" s="53" t="s">
        <v>6</v>
      </c>
      <c r="B43" s="54" t="s">
        <v>669</v>
      </c>
      <c r="C43" s="55" t="s">
        <v>670</v>
      </c>
      <c r="D43" s="56">
        <v>15000</v>
      </c>
      <c r="E43" s="57">
        <v>10000</v>
      </c>
      <c r="F43" s="56">
        <v>0</v>
      </c>
      <c r="G43" s="57">
        <f>IF(D43=0,"***",E43/D43)</f>
        <v>0.6666666666666666</v>
      </c>
    </row>
    <row r="44" spans="1:7" ht="12.75">
      <c r="A44" s="58"/>
      <c r="B44" s="59"/>
      <c r="C44" s="60" t="s">
        <v>7</v>
      </c>
      <c r="D44" s="61">
        <v>15000</v>
      </c>
      <c r="E44" s="62">
        <v>10000</v>
      </c>
      <c r="F44" s="61"/>
      <c r="G44" s="62"/>
    </row>
    <row r="45" spans="1:7" ht="12.75">
      <c r="A45" s="53" t="s">
        <v>671</v>
      </c>
      <c r="B45" s="54" t="s">
        <v>672</v>
      </c>
      <c r="C45" s="55" t="s">
        <v>673</v>
      </c>
      <c r="D45" s="56">
        <v>15000</v>
      </c>
      <c r="E45" s="57">
        <v>3000</v>
      </c>
      <c r="F45" s="56">
        <v>0</v>
      </c>
      <c r="G45" s="57">
        <f>IF(D45=0,"***",E45/D45)</f>
        <v>0.2</v>
      </c>
    </row>
    <row r="46" spans="1:7" ht="12.75">
      <c r="A46" s="58"/>
      <c r="B46" s="59"/>
      <c r="C46" s="60" t="s">
        <v>7</v>
      </c>
      <c r="D46" s="61">
        <v>15000</v>
      </c>
      <c r="E46" s="62">
        <v>3000</v>
      </c>
      <c r="F46" s="61"/>
      <c r="G46" s="62"/>
    </row>
    <row r="47" spans="1:7" ht="12.75">
      <c r="A47" s="53" t="s">
        <v>674</v>
      </c>
      <c r="B47" s="114" t="s">
        <v>812</v>
      </c>
      <c r="C47" s="55" t="s">
        <v>675</v>
      </c>
      <c r="D47" s="56">
        <v>0</v>
      </c>
      <c r="E47" s="57">
        <v>2500</v>
      </c>
      <c r="F47" s="56">
        <v>0</v>
      </c>
      <c r="G47" s="57" t="str">
        <f>IF(D47=0,"***",E47/D47)</f>
        <v>***</v>
      </c>
    </row>
    <row r="48" spans="1:7" ht="12.75">
      <c r="A48" s="58"/>
      <c r="B48" s="59"/>
      <c r="C48" s="60" t="s">
        <v>7</v>
      </c>
      <c r="D48" s="61">
        <v>0</v>
      </c>
      <c r="E48" s="62">
        <v>2500</v>
      </c>
      <c r="F48" s="61"/>
      <c r="G48" s="62"/>
    </row>
    <row r="49" spans="1:7" ht="12.75">
      <c r="A49" s="53" t="s">
        <v>676</v>
      </c>
      <c r="B49" s="114" t="s">
        <v>813</v>
      </c>
      <c r="C49" s="55" t="s">
        <v>677</v>
      </c>
      <c r="D49" s="56">
        <v>0</v>
      </c>
      <c r="E49" s="57">
        <v>500</v>
      </c>
      <c r="F49" s="56">
        <v>0</v>
      </c>
      <c r="G49" s="57" t="str">
        <f>IF(D49=0,"***",E49/D49)</f>
        <v>***</v>
      </c>
    </row>
    <row r="50" spans="1:7" ht="12.75">
      <c r="A50" s="58"/>
      <c r="B50" s="59"/>
      <c r="C50" s="60" t="s">
        <v>7</v>
      </c>
      <c r="D50" s="61">
        <v>0</v>
      </c>
      <c r="E50" s="62">
        <v>500</v>
      </c>
      <c r="F50" s="61"/>
      <c r="G50" s="62"/>
    </row>
    <row r="51" spans="1:7" ht="12.75">
      <c r="A51" s="53" t="s">
        <v>1566</v>
      </c>
      <c r="B51" s="114" t="s">
        <v>814</v>
      </c>
      <c r="C51" s="55" t="s">
        <v>678</v>
      </c>
      <c r="D51" s="56">
        <v>0</v>
      </c>
      <c r="E51" s="57">
        <v>20000</v>
      </c>
      <c r="F51" s="56">
        <v>0</v>
      </c>
      <c r="G51" s="57" t="str">
        <f>IF(D51=0,"***",E51/D51)</f>
        <v>***</v>
      </c>
    </row>
    <row r="52" spans="1:7" ht="12.75">
      <c r="A52" s="58"/>
      <c r="B52" s="59"/>
      <c r="C52" s="60" t="s">
        <v>7</v>
      </c>
      <c r="D52" s="61">
        <v>0</v>
      </c>
      <c r="E52" s="62">
        <v>20000</v>
      </c>
      <c r="F52" s="61"/>
      <c r="G52" s="62"/>
    </row>
    <row r="53" spans="1:7" ht="12.75">
      <c r="A53" s="53" t="s">
        <v>1566</v>
      </c>
      <c r="B53" s="54" t="s">
        <v>679</v>
      </c>
      <c r="C53" s="55" t="s">
        <v>680</v>
      </c>
      <c r="D53" s="56">
        <v>170000</v>
      </c>
      <c r="E53" s="57">
        <v>50000</v>
      </c>
      <c r="F53" s="56">
        <v>0</v>
      </c>
      <c r="G53" s="57">
        <f>IF(D53=0,"***",E53/D53)</f>
        <v>0.29411764705882354</v>
      </c>
    </row>
    <row r="54" spans="1:7" ht="12.75">
      <c r="A54" s="58"/>
      <c r="B54" s="59"/>
      <c r="C54" s="60" t="s">
        <v>7</v>
      </c>
      <c r="D54" s="61">
        <v>170000</v>
      </c>
      <c r="E54" s="62">
        <v>50000</v>
      </c>
      <c r="F54" s="61"/>
      <c r="G54" s="62"/>
    </row>
    <row r="55" spans="1:7" ht="12.75">
      <c r="A55" s="53" t="s">
        <v>1566</v>
      </c>
      <c r="B55" s="54" t="s">
        <v>681</v>
      </c>
      <c r="C55" s="55" t="s">
        <v>682</v>
      </c>
      <c r="D55" s="56">
        <v>150000</v>
      </c>
      <c r="E55" s="57">
        <v>50000</v>
      </c>
      <c r="F55" s="56">
        <v>0</v>
      </c>
      <c r="G55" s="57">
        <f>IF(D55=0,"***",E55/D55)</f>
        <v>0.3333333333333333</v>
      </c>
    </row>
    <row r="56" spans="1:7" ht="13.5" thickBot="1">
      <c r="A56" s="58"/>
      <c r="B56" s="59"/>
      <c r="C56" s="60" t="s">
        <v>7</v>
      </c>
      <c r="D56" s="61">
        <v>150000</v>
      </c>
      <c r="E56" s="62">
        <v>50000</v>
      </c>
      <c r="F56" s="61"/>
      <c r="G56" s="62"/>
    </row>
    <row r="57" spans="1:7" ht="13.5" thickBot="1">
      <c r="A57" s="48" t="s">
        <v>1</v>
      </c>
      <c r="B57" s="49"/>
      <c r="C57" s="50"/>
      <c r="D57" s="51">
        <f>SUM(D43:D56)/2</f>
        <v>350000</v>
      </c>
      <c r="E57" s="52">
        <v>136000</v>
      </c>
      <c r="F57" s="51"/>
      <c r="G57" s="52"/>
    </row>
    <row r="58" spans="1:7" ht="13.5" thickBot="1">
      <c r="A58" s="48" t="s">
        <v>1472</v>
      </c>
      <c r="B58" s="49"/>
      <c r="C58" s="50"/>
      <c r="D58" s="51"/>
      <c r="E58" s="52"/>
      <c r="F58" s="51"/>
      <c r="G58" s="52"/>
    </row>
    <row r="59" spans="1:7" ht="12.75">
      <c r="A59" s="53" t="s">
        <v>683</v>
      </c>
      <c r="B59" s="54" t="s">
        <v>684</v>
      </c>
      <c r="C59" s="55" t="s">
        <v>685</v>
      </c>
      <c r="D59" s="56">
        <v>1000</v>
      </c>
      <c r="E59" s="57">
        <v>1000</v>
      </c>
      <c r="F59" s="56">
        <v>0</v>
      </c>
      <c r="G59" s="57">
        <f>IF(D59=0,"***",E59/D59)</f>
        <v>1</v>
      </c>
    </row>
    <row r="60" spans="1:7" ht="12.75">
      <c r="A60" s="58"/>
      <c r="B60" s="59"/>
      <c r="C60" s="60" t="s">
        <v>7</v>
      </c>
      <c r="D60" s="61">
        <v>1000</v>
      </c>
      <c r="E60" s="62">
        <v>1000</v>
      </c>
      <c r="F60" s="61"/>
      <c r="G60" s="62"/>
    </row>
    <row r="61" spans="1:7" ht="12.75">
      <c r="A61" s="53" t="s">
        <v>686</v>
      </c>
      <c r="B61" s="114" t="s">
        <v>815</v>
      </c>
      <c r="C61" s="55" t="s">
        <v>687</v>
      </c>
      <c r="D61" s="56">
        <v>0</v>
      </c>
      <c r="E61" s="57">
        <v>5000</v>
      </c>
      <c r="F61" s="56">
        <v>0</v>
      </c>
      <c r="G61" s="57" t="str">
        <f>IF(D61=0,"***",E61/D61)</f>
        <v>***</v>
      </c>
    </row>
    <row r="62" spans="1:7" ht="12.75">
      <c r="A62" s="58"/>
      <c r="B62" s="59"/>
      <c r="C62" s="60" t="s">
        <v>7</v>
      </c>
      <c r="D62" s="61">
        <v>0</v>
      </c>
      <c r="E62" s="62">
        <v>5000</v>
      </c>
      <c r="F62" s="61"/>
      <c r="G62" s="62"/>
    </row>
    <row r="63" spans="1:7" ht="12.75">
      <c r="A63" s="53" t="s">
        <v>1566</v>
      </c>
      <c r="B63" s="54" t="s">
        <v>688</v>
      </c>
      <c r="C63" s="55" t="s">
        <v>689</v>
      </c>
      <c r="D63" s="56">
        <v>7500</v>
      </c>
      <c r="E63" s="57">
        <v>6000</v>
      </c>
      <c r="F63" s="56">
        <v>0</v>
      </c>
      <c r="G63" s="57">
        <f>IF(D63=0,"***",E63/D63)</f>
        <v>0.8</v>
      </c>
    </row>
    <row r="64" spans="1:7" ht="12.75">
      <c r="A64" s="58"/>
      <c r="B64" s="59"/>
      <c r="C64" s="60" t="s">
        <v>7</v>
      </c>
      <c r="D64" s="61">
        <v>7500</v>
      </c>
      <c r="E64" s="62">
        <v>6000</v>
      </c>
      <c r="F64" s="61"/>
      <c r="G64" s="62"/>
    </row>
    <row r="65" spans="1:7" ht="12.75">
      <c r="A65" s="53" t="s">
        <v>1566</v>
      </c>
      <c r="B65" s="54" t="s">
        <v>690</v>
      </c>
      <c r="C65" s="55" t="s">
        <v>691</v>
      </c>
      <c r="D65" s="56">
        <v>8000</v>
      </c>
      <c r="E65" s="57">
        <v>6000</v>
      </c>
      <c r="F65" s="56">
        <v>0</v>
      </c>
      <c r="G65" s="57">
        <f>IF(D65=0,"***",E65/D65)</f>
        <v>0.75</v>
      </c>
    </row>
    <row r="66" spans="1:7" ht="13.5" thickBot="1">
      <c r="A66" s="58"/>
      <c r="B66" s="59"/>
      <c r="C66" s="60" t="s">
        <v>7</v>
      </c>
      <c r="D66" s="61">
        <v>8000</v>
      </c>
      <c r="E66" s="62">
        <v>6000</v>
      </c>
      <c r="F66" s="61"/>
      <c r="G66" s="62"/>
    </row>
    <row r="67" spans="1:7" ht="13.5" thickBot="1">
      <c r="A67" s="48" t="s">
        <v>1473</v>
      </c>
      <c r="B67" s="49"/>
      <c r="C67" s="50"/>
      <c r="D67" s="51">
        <f>SUM(D59:D66)/2</f>
        <v>16500</v>
      </c>
      <c r="E67" s="52">
        <v>18000</v>
      </c>
      <c r="F67" s="51"/>
      <c r="G67" s="52"/>
    </row>
    <row r="68" spans="1:7" ht="13.5" thickBot="1">
      <c r="A68" s="30"/>
      <c r="B68" s="31"/>
      <c r="C68" s="32" t="s">
        <v>8</v>
      </c>
      <c r="D68" s="45">
        <f>SUM(D57+D67)</f>
        <v>366500</v>
      </c>
      <c r="E68" s="46">
        <f>SUM(E42:E67)/3</f>
        <v>154000</v>
      </c>
      <c r="F68" s="45">
        <v>0</v>
      </c>
      <c r="G68" s="47">
        <f>IF(D68=0,"***",E68/D68)</f>
        <v>0.4201909959072306</v>
      </c>
    </row>
    <row r="69" spans="2:7" ht="13.5" thickBot="1">
      <c r="B69" s="28"/>
      <c r="D69" s="29"/>
      <c r="E69" s="29"/>
      <c r="F69" s="29"/>
      <c r="G69" s="29"/>
    </row>
    <row r="70" spans="1:7" ht="13.5" thickBot="1">
      <c r="A70" s="30"/>
      <c r="B70" s="31"/>
      <c r="C70" s="32" t="s">
        <v>9</v>
      </c>
      <c r="D70" s="45">
        <f>D$37+D$68</f>
        <v>703831</v>
      </c>
      <c r="E70" s="46">
        <f>E$37+E$68</f>
        <v>495999</v>
      </c>
      <c r="F70" s="45"/>
      <c r="G70" s="47">
        <f>IF(D70=0,"***",E70/D70)</f>
        <v>0.7047132053007042</v>
      </c>
    </row>
    <row r="71" spans="2:7" ht="13.5" thickBot="1">
      <c r="B71" s="28"/>
      <c r="D71" s="29"/>
      <c r="E71" s="29"/>
      <c r="F71" s="29"/>
      <c r="G71" s="29"/>
    </row>
    <row r="72" spans="1:7" ht="13.5" thickBot="1">
      <c r="A72" s="30"/>
      <c r="B72" s="31"/>
      <c r="C72" s="32" t="s">
        <v>10</v>
      </c>
      <c r="D72" s="33"/>
      <c r="E72" s="34"/>
      <c r="F72" s="33"/>
      <c r="G72" s="34"/>
    </row>
    <row r="73" spans="1:7" ht="34.5" customHeight="1">
      <c r="A73" s="35" t="s">
        <v>1555</v>
      </c>
      <c r="B73" s="36" t="s">
        <v>1427</v>
      </c>
      <c r="C73" s="37" t="s">
        <v>1556</v>
      </c>
      <c r="D73" s="38" t="s">
        <v>1557</v>
      </c>
      <c r="E73" s="39" t="s">
        <v>1558</v>
      </c>
      <c r="F73" s="38" t="s">
        <v>1559</v>
      </c>
      <c r="G73" s="39" t="s">
        <v>1560</v>
      </c>
    </row>
    <row r="74" spans="1:7" ht="13.5" customHeight="1" thickBot="1">
      <c r="A74" s="40"/>
      <c r="B74" s="41"/>
      <c r="C74" s="42" t="s">
        <v>1561</v>
      </c>
      <c r="D74" s="43"/>
      <c r="E74" s="44"/>
      <c r="F74" s="43"/>
      <c r="G74" s="44"/>
    </row>
    <row r="75" spans="1:7" ht="13.5" thickBot="1">
      <c r="A75" s="48" t="s">
        <v>12</v>
      </c>
      <c r="B75" s="49"/>
      <c r="C75" s="50"/>
      <c r="D75" s="51"/>
      <c r="E75" s="52"/>
      <c r="F75" s="51"/>
      <c r="G75" s="52"/>
    </row>
    <row r="76" spans="1:7" ht="12.75">
      <c r="A76" s="53" t="s">
        <v>13</v>
      </c>
      <c r="B76" s="54" t="s">
        <v>14</v>
      </c>
      <c r="C76" s="55" t="s">
        <v>15</v>
      </c>
      <c r="D76" s="56">
        <v>580</v>
      </c>
      <c r="E76" s="57">
        <v>580</v>
      </c>
      <c r="F76" s="56">
        <f>E76-D76</f>
        <v>0</v>
      </c>
      <c r="G76" s="57">
        <f>IF(D76=0,"***",E76/D76)</f>
        <v>1</v>
      </c>
    </row>
    <row r="77" spans="1:7" ht="12.75">
      <c r="A77" s="58"/>
      <c r="B77" s="59"/>
      <c r="C77" s="60" t="s">
        <v>692</v>
      </c>
      <c r="D77" s="61">
        <v>580</v>
      </c>
      <c r="E77" s="62">
        <v>580</v>
      </c>
      <c r="F77" s="61"/>
      <c r="G77" s="62"/>
    </row>
    <row r="78" spans="1:7" ht="12.75">
      <c r="A78" s="53" t="s">
        <v>693</v>
      </c>
      <c r="B78" s="54" t="s">
        <v>14</v>
      </c>
      <c r="C78" s="55" t="s">
        <v>15</v>
      </c>
      <c r="D78" s="56">
        <v>889</v>
      </c>
      <c r="E78" s="57">
        <v>888</v>
      </c>
      <c r="F78" s="56">
        <f>E78-D78</f>
        <v>-1</v>
      </c>
      <c r="G78" s="57">
        <f>IF(D78=0,"***",E78/D78)</f>
        <v>0.9988751406074241</v>
      </c>
    </row>
    <row r="79" spans="1:7" ht="12.75">
      <c r="A79" s="58"/>
      <c r="B79" s="59"/>
      <c r="C79" s="60" t="s">
        <v>692</v>
      </c>
      <c r="D79" s="61">
        <v>889</v>
      </c>
      <c r="E79" s="62">
        <v>888</v>
      </c>
      <c r="F79" s="61"/>
      <c r="G79" s="62"/>
    </row>
    <row r="80" spans="1:7" ht="12.75">
      <c r="A80" s="53" t="s">
        <v>694</v>
      </c>
      <c r="B80" s="54" t="s">
        <v>14</v>
      </c>
      <c r="C80" s="55" t="s">
        <v>15</v>
      </c>
      <c r="D80" s="56">
        <v>753.7</v>
      </c>
      <c r="E80" s="57">
        <v>754</v>
      </c>
      <c r="F80" s="56">
        <f>E80-D80</f>
        <v>0.2999999999999545</v>
      </c>
      <c r="G80" s="57">
        <f>IF(D80=0,"***",E80/D80)</f>
        <v>1.0003980363539868</v>
      </c>
    </row>
    <row r="81" spans="1:7" ht="12.75">
      <c r="A81" s="58"/>
      <c r="B81" s="59"/>
      <c r="C81" s="60" t="s">
        <v>692</v>
      </c>
      <c r="D81" s="61">
        <v>753.7</v>
      </c>
      <c r="E81" s="62">
        <v>754</v>
      </c>
      <c r="F81" s="61"/>
      <c r="G81" s="62"/>
    </row>
    <row r="82" spans="1:7" ht="12.75">
      <c r="A82" s="53" t="s">
        <v>695</v>
      </c>
      <c r="B82" s="54" t="s">
        <v>14</v>
      </c>
      <c r="C82" s="55" t="s">
        <v>15</v>
      </c>
      <c r="D82" s="56">
        <v>244.5</v>
      </c>
      <c r="E82" s="57">
        <v>244</v>
      </c>
      <c r="F82" s="56">
        <f>E82-D82</f>
        <v>-0.5</v>
      </c>
      <c r="G82" s="57">
        <f>IF(D82=0,"***",E82/D82)</f>
        <v>0.9979550102249489</v>
      </c>
    </row>
    <row r="83" spans="1:7" ht="12.75">
      <c r="A83" s="58"/>
      <c r="B83" s="59"/>
      <c r="C83" s="60" t="s">
        <v>692</v>
      </c>
      <c r="D83" s="61">
        <v>244.5</v>
      </c>
      <c r="E83" s="62">
        <v>244</v>
      </c>
      <c r="F83" s="61"/>
      <c r="G83" s="62"/>
    </row>
    <row r="84" spans="1:7" ht="12.75">
      <c r="A84" s="53" t="s">
        <v>671</v>
      </c>
      <c r="B84" s="54" t="s">
        <v>14</v>
      </c>
      <c r="C84" s="55" t="s">
        <v>15</v>
      </c>
      <c r="D84" s="56">
        <v>1671.2</v>
      </c>
      <c r="E84" s="57">
        <v>1671</v>
      </c>
      <c r="F84" s="56">
        <f>E84-D84</f>
        <v>-0.20000000000004547</v>
      </c>
      <c r="G84" s="57">
        <f>IF(D84=0,"***",E84/D84)</f>
        <v>0.9998803255146003</v>
      </c>
    </row>
    <row r="85" spans="1:7" ht="12.75">
      <c r="A85" s="58"/>
      <c r="B85" s="59"/>
      <c r="C85" s="60" t="s">
        <v>692</v>
      </c>
      <c r="D85" s="61">
        <v>1671.2</v>
      </c>
      <c r="E85" s="62">
        <v>1671</v>
      </c>
      <c r="F85" s="61"/>
      <c r="G85" s="62"/>
    </row>
    <row r="86" spans="1:7" ht="12.75">
      <c r="A86" s="53" t="s">
        <v>16</v>
      </c>
      <c r="B86" s="54" t="s">
        <v>1539</v>
      </c>
      <c r="C86" s="55" t="s">
        <v>17</v>
      </c>
      <c r="D86" s="56">
        <v>-5965.7</v>
      </c>
      <c r="E86" s="57">
        <v>-4137</v>
      </c>
      <c r="F86" s="56">
        <f>E86-D86</f>
        <v>1828.6999999999998</v>
      </c>
      <c r="G86" s="57">
        <f>IF(D86=0,"***",E86/D86)</f>
        <v>0.6934643042727593</v>
      </c>
    </row>
    <row r="87" spans="1:7" ht="13.5" thickBot="1">
      <c r="A87" s="58"/>
      <c r="B87" s="59"/>
      <c r="C87" s="60" t="s">
        <v>692</v>
      </c>
      <c r="D87" s="61">
        <v>-5965.7</v>
      </c>
      <c r="E87" s="62">
        <v>-4137</v>
      </c>
      <c r="F87" s="61"/>
      <c r="G87" s="62"/>
    </row>
    <row r="88" spans="1:7" ht="13.5" thickBot="1">
      <c r="A88" s="48" t="s">
        <v>18</v>
      </c>
      <c r="B88" s="49"/>
      <c r="C88" s="50"/>
      <c r="D88" s="51">
        <v>-1827.3</v>
      </c>
      <c r="E88" s="52">
        <v>0</v>
      </c>
      <c r="F88" s="51"/>
      <c r="G88" s="52"/>
    </row>
    <row r="89" spans="1:7" ht="13.5" thickBot="1">
      <c r="A89" s="30"/>
      <c r="B89" s="31"/>
      <c r="C89" s="32" t="s">
        <v>19</v>
      </c>
      <c r="D89" s="45">
        <f>SUM(D75:D88)/3</f>
        <v>-1827.3000000000002</v>
      </c>
      <c r="E89" s="46">
        <f>SUM(E75:E88)/3</f>
        <v>0</v>
      </c>
      <c r="F89" s="45">
        <f>E89-D89</f>
        <v>1827.3000000000002</v>
      </c>
      <c r="G89" s="47">
        <f>IF(D89=0,"***",E89/D89)</f>
        <v>0</v>
      </c>
    </row>
    <row r="90" spans="2:7" ht="12.75">
      <c r="B90" s="28"/>
      <c r="D90" s="29"/>
      <c r="E90" s="29"/>
      <c r="F90" s="29"/>
      <c r="G90" s="29"/>
    </row>
  </sheetData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252"/>
  <sheetViews>
    <sheetView workbookViewId="0" topLeftCell="A229">
      <selection activeCell="A86" sqref="A86"/>
    </sheetView>
  </sheetViews>
  <sheetFormatPr defaultColWidth="9.00390625" defaultRowHeight="12.75"/>
  <cols>
    <col min="1" max="1" width="26.125" style="2" customWidth="1"/>
    <col min="2" max="2" width="7.125" style="2" bestFit="1" customWidth="1"/>
    <col min="3" max="3" width="37.125" style="2" customWidth="1"/>
    <col min="4" max="4" width="12.75390625" style="1" customWidth="1"/>
    <col min="5" max="5" width="15.00390625" style="1" customWidth="1"/>
    <col min="6" max="6" width="9.25390625" style="1" hidden="1" customWidth="1"/>
    <col min="7" max="7" width="8.25390625" style="1" hidden="1" customWidth="1"/>
  </cols>
  <sheetData>
    <row r="3" spans="1:7" ht="12.75">
      <c r="A3" s="21" t="s">
        <v>1551</v>
      </c>
      <c r="B3" s="21"/>
      <c r="C3" s="21"/>
      <c r="D3" s="22"/>
      <c r="E3" s="22"/>
      <c r="F3" s="22"/>
      <c r="G3" s="22"/>
    </row>
    <row r="4" spans="1:7" ht="12.75">
      <c r="A4" s="21" t="s">
        <v>1552</v>
      </c>
      <c r="B4" s="21"/>
      <c r="C4" s="21"/>
      <c r="D4" s="22"/>
      <c r="E4" s="22"/>
      <c r="F4" s="22"/>
      <c r="G4" s="22"/>
    </row>
    <row r="5" spans="1:7" ht="12.75">
      <c r="A5" s="21" t="s">
        <v>1553</v>
      </c>
      <c r="B5" s="21"/>
      <c r="C5" s="21"/>
      <c r="D5" s="22"/>
      <c r="E5" s="22"/>
      <c r="F5" s="22"/>
      <c r="G5" s="22"/>
    </row>
    <row r="7" spans="1:7" ht="18">
      <c r="A7" s="23" t="s">
        <v>20</v>
      </c>
      <c r="B7" s="24"/>
      <c r="C7" s="25"/>
      <c r="D7" s="26"/>
      <c r="E7" s="26"/>
      <c r="F7" s="26"/>
      <c r="G7" s="27"/>
    </row>
    <row r="8" spans="2:7" ht="13.5" thickBot="1">
      <c r="B8" s="28"/>
      <c r="D8" s="29"/>
      <c r="E8" s="29"/>
      <c r="F8" s="29"/>
      <c r="G8" s="29"/>
    </row>
    <row r="9" spans="1:7" ht="13.5" thickBot="1">
      <c r="A9" s="30"/>
      <c r="B9" s="31"/>
      <c r="C9" s="32" t="s">
        <v>1554</v>
      </c>
      <c r="D9" s="33"/>
      <c r="E9" s="34"/>
      <c r="F9" s="33"/>
      <c r="G9" s="34"/>
    </row>
    <row r="10" spans="1:7" ht="34.5" customHeight="1">
      <c r="A10" s="35" t="s">
        <v>1555</v>
      </c>
      <c r="B10" s="36" t="s">
        <v>1427</v>
      </c>
      <c r="C10" s="37" t="s">
        <v>1556</v>
      </c>
      <c r="D10" s="38" t="s">
        <v>1557</v>
      </c>
      <c r="E10" s="39" t="s">
        <v>1558</v>
      </c>
      <c r="F10" s="38" t="s">
        <v>1559</v>
      </c>
      <c r="G10" s="39" t="s">
        <v>1560</v>
      </c>
    </row>
    <row r="11" spans="1:7" ht="13.5" customHeight="1" thickBot="1">
      <c r="A11" s="40"/>
      <c r="B11" s="41"/>
      <c r="C11" s="42" t="s">
        <v>1561</v>
      </c>
      <c r="D11" s="43"/>
      <c r="E11" s="44"/>
      <c r="F11" s="43"/>
      <c r="G11" s="44"/>
    </row>
    <row r="12" spans="1:7" ht="13.5" thickBot="1">
      <c r="A12" s="48" t="s">
        <v>1472</v>
      </c>
      <c r="B12" s="49"/>
      <c r="C12" s="50"/>
      <c r="D12" s="51"/>
      <c r="E12" s="52"/>
      <c r="F12" s="51"/>
      <c r="G12" s="52"/>
    </row>
    <row r="13" spans="1:7" ht="12.75">
      <c r="A13" s="53" t="s">
        <v>21</v>
      </c>
      <c r="B13" s="54" t="s">
        <v>22</v>
      </c>
      <c r="C13" s="55" t="s">
        <v>1468</v>
      </c>
      <c r="D13" s="56">
        <v>400</v>
      </c>
      <c r="E13" s="57">
        <v>400</v>
      </c>
      <c r="F13" s="56">
        <f>E13-D13</f>
        <v>0</v>
      </c>
      <c r="G13" s="57">
        <f>IF(D13=0,"***",E13/D13)</f>
        <v>1</v>
      </c>
    </row>
    <row r="14" spans="1:7" ht="13.5" thickBot="1">
      <c r="A14" s="58"/>
      <c r="B14" s="59"/>
      <c r="C14" s="60" t="s">
        <v>1567</v>
      </c>
      <c r="D14" s="61">
        <v>400</v>
      </c>
      <c r="E14" s="62">
        <v>400</v>
      </c>
      <c r="F14" s="61"/>
      <c r="G14" s="62"/>
    </row>
    <row r="15" spans="1:7" ht="13.5" thickBot="1">
      <c r="A15" s="48" t="s">
        <v>1473</v>
      </c>
      <c r="B15" s="49"/>
      <c r="C15" s="50"/>
      <c r="D15" s="51">
        <v>400</v>
      </c>
      <c r="E15" s="52">
        <v>400</v>
      </c>
      <c r="F15" s="51"/>
      <c r="G15" s="52"/>
    </row>
    <row r="16" spans="1:7" ht="13.5" thickBot="1">
      <c r="A16" s="30"/>
      <c r="B16" s="31"/>
      <c r="C16" s="32" t="s">
        <v>1562</v>
      </c>
      <c r="D16" s="45">
        <f>SUM(D12:D15)/3</f>
        <v>400</v>
      </c>
      <c r="E16" s="46">
        <f>SUM(E12:E15)/3</f>
        <v>400</v>
      </c>
      <c r="F16" s="45">
        <f>E16-D16</f>
        <v>0</v>
      </c>
      <c r="G16" s="47">
        <f>IF(D16=0,"***",E16/D16)</f>
        <v>1</v>
      </c>
    </row>
    <row r="17" spans="2:7" ht="13.5" thickBot="1">
      <c r="B17" s="28"/>
      <c r="D17" s="29"/>
      <c r="E17" s="29"/>
      <c r="F17" s="29"/>
      <c r="G17" s="29"/>
    </row>
    <row r="18" spans="1:7" ht="13.5" thickBot="1">
      <c r="A18" s="30"/>
      <c r="B18" s="31"/>
      <c r="C18" s="32" t="s">
        <v>1563</v>
      </c>
      <c r="D18" s="33"/>
      <c r="E18" s="34"/>
      <c r="F18" s="33"/>
      <c r="G18" s="34"/>
    </row>
    <row r="19" spans="1:7" ht="34.5" customHeight="1">
      <c r="A19" s="35" t="s">
        <v>1555</v>
      </c>
      <c r="B19" s="36" t="s">
        <v>1564</v>
      </c>
      <c r="C19" s="37" t="s">
        <v>1556</v>
      </c>
      <c r="D19" s="38" t="s">
        <v>1557</v>
      </c>
      <c r="E19" s="39" t="s">
        <v>1558</v>
      </c>
      <c r="F19" s="38" t="s">
        <v>1559</v>
      </c>
      <c r="G19" s="39" t="s">
        <v>1560</v>
      </c>
    </row>
    <row r="20" spans="1:7" ht="13.5" customHeight="1" thickBot="1">
      <c r="A20" s="40"/>
      <c r="B20" s="41"/>
      <c r="C20" s="42" t="s">
        <v>1561</v>
      </c>
      <c r="D20" s="43"/>
      <c r="E20" s="44"/>
      <c r="F20" s="43"/>
      <c r="G20" s="44"/>
    </row>
    <row r="21" spans="1:7" ht="13.5" thickBot="1">
      <c r="A21" s="48" t="s">
        <v>1474</v>
      </c>
      <c r="B21" s="49"/>
      <c r="C21" s="50"/>
      <c r="D21" s="51"/>
      <c r="E21" s="52"/>
      <c r="F21" s="51"/>
      <c r="G21" s="52"/>
    </row>
    <row r="22" spans="1:7" ht="12.75">
      <c r="A22" s="53" t="s">
        <v>23</v>
      </c>
      <c r="B22" s="54" t="s">
        <v>24</v>
      </c>
      <c r="C22" s="55" t="s">
        <v>25</v>
      </c>
      <c r="D22" s="56">
        <v>54003</v>
      </c>
      <c r="E22" s="57">
        <v>57227</v>
      </c>
      <c r="F22" s="56">
        <f>E22-D22</f>
        <v>3224</v>
      </c>
      <c r="G22" s="57">
        <f>IF(D22=0,"***",E22/D22)</f>
        <v>1.0597003870155361</v>
      </c>
    </row>
    <row r="23" spans="1:7" ht="12.75">
      <c r="A23" s="58"/>
      <c r="B23" s="59"/>
      <c r="C23" s="60" t="s">
        <v>1567</v>
      </c>
      <c r="D23" s="61">
        <v>54003</v>
      </c>
      <c r="E23" s="62">
        <v>57227</v>
      </c>
      <c r="F23" s="61"/>
      <c r="G23" s="62"/>
    </row>
    <row r="24" spans="1:7" ht="12.75">
      <c r="A24" s="53" t="s">
        <v>26</v>
      </c>
      <c r="B24" s="54" t="s">
        <v>24</v>
      </c>
      <c r="C24" s="55" t="s">
        <v>25</v>
      </c>
      <c r="D24" s="56">
        <v>104636</v>
      </c>
      <c r="E24" s="57">
        <v>102571.5</v>
      </c>
      <c r="F24" s="56">
        <f>E24-D24</f>
        <v>-2064.5</v>
      </c>
      <c r="G24" s="57">
        <f>IF(D24=0,"***",E24/D24)</f>
        <v>0.9802696968538552</v>
      </c>
    </row>
    <row r="25" spans="1:7" ht="13.5" thickBot="1">
      <c r="A25" s="58"/>
      <c r="B25" s="59"/>
      <c r="C25" s="60" t="s">
        <v>1567</v>
      </c>
      <c r="D25" s="61">
        <v>104636</v>
      </c>
      <c r="E25" s="62">
        <v>102571.5</v>
      </c>
      <c r="F25" s="61"/>
      <c r="G25" s="62"/>
    </row>
    <row r="26" spans="1:7" ht="13.5" thickBot="1">
      <c r="A26" s="48" t="s">
        <v>1475</v>
      </c>
      <c r="B26" s="49"/>
      <c r="C26" s="50"/>
      <c r="D26" s="51">
        <v>158639</v>
      </c>
      <c r="E26" s="52">
        <v>159798.5</v>
      </c>
      <c r="F26" s="51"/>
      <c r="G26" s="52"/>
    </row>
    <row r="27" spans="1:7" ht="13.5" thickBot="1">
      <c r="A27" s="48" t="s">
        <v>1565</v>
      </c>
      <c r="B27" s="49"/>
      <c r="C27" s="50"/>
      <c r="D27" s="51"/>
      <c r="E27" s="52"/>
      <c r="F27" s="51"/>
      <c r="G27" s="52"/>
    </row>
    <row r="28" spans="1:7" ht="12.75">
      <c r="A28" s="53" t="s">
        <v>1566</v>
      </c>
      <c r="B28" s="54" t="s">
        <v>27</v>
      </c>
      <c r="C28" s="55" t="s">
        <v>28</v>
      </c>
      <c r="D28" s="56">
        <v>180</v>
      </c>
      <c r="E28" s="57">
        <v>180</v>
      </c>
      <c r="F28" s="56">
        <f>E28-D28</f>
        <v>0</v>
      </c>
      <c r="G28" s="57">
        <f>IF(D28=0,"***",E28/D28)</f>
        <v>1</v>
      </c>
    </row>
    <row r="29" spans="1:7" ht="12.75">
      <c r="A29" s="58"/>
      <c r="B29" s="59"/>
      <c r="C29" s="60" t="s">
        <v>1567</v>
      </c>
      <c r="D29" s="61">
        <v>180</v>
      </c>
      <c r="E29" s="62">
        <v>180</v>
      </c>
      <c r="F29" s="61"/>
      <c r="G29" s="62"/>
    </row>
    <row r="30" spans="1:7" ht="12.75">
      <c r="A30" s="53" t="s">
        <v>1566</v>
      </c>
      <c r="B30" s="54" t="s">
        <v>1568</v>
      </c>
      <c r="C30" s="55" t="s">
        <v>1569</v>
      </c>
      <c r="D30" s="56">
        <v>1730</v>
      </c>
      <c r="E30" s="57">
        <v>1730</v>
      </c>
      <c r="F30" s="56">
        <f>E30-D30</f>
        <v>0</v>
      </c>
      <c r="G30" s="57">
        <f>IF(D30=0,"***",E30/D30)</f>
        <v>1</v>
      </c>
    </row>
    <row r="31" spans="1:7" ht="12.75">
      <c r="A31" s="58"/>
      <c r="B31" s="59"/>
      <c r="C31" s="60" t="s">
        <v>1567</v>
      </c>
      <c r="D31" s="61">
        <v>1730</v>
      </c>
      <c r="E31" s="62">
        <v>1730</v>
      </c>
      <c r="F31" s="61"/>
      <c r="G31" s="62"/>
    </row>
    <row r="32" spans="1:7" ht="12.75">
      <c r="A32" s="53" t="s">
        <v>1566</v>
      </c>
      <c r="B32" s="54" t="s">
        <v>29</v>
      </c>
      <c r="C32" s="55" t="s">
        <v>30</v>
      </c>
      <c r="D32" s="56">
        <v>4800</v>
      </c>
      <c r="E32" s="57">
        <v>4800</v>
      </c>
      <c r="F32" s="56">
        <f>E32-D32</f>
        <v>0</v>
      </c>
      <c r="G32" s="57">
        <f>IF(D32=0,"***",E32/D32)</f>
        <v>1</v>
      </c>
    </row>
    <row r="33" spans="1:7" ht="13.5" thickBot="1">
      <c r="A33" s="58"/>
      <c r="B33" s="59"/>
      <c r="C33" s="60" t="s">
        <v>1567</v>
      </c>
      <c r="D33" s="61">
        <v>4800</v>
      </c>
      <c r="E33" s="62">
        <v>4800</v>
      </c>
      <c r="F33" s="61"/>
      <c r="G33" s="62"/>
    </row>
    <row r="34" spans="1:7" ht="13.5" thickBot="1">
      <c r="A34" s="48" t="s">
        <v>1</v>
      </c>
      <c r="B34" s="49"/>
      <c r="C34" s="50"/>
      <c r="D34" s="51">
        <v>6710</v>
      </c>
      <c r="E34" s="52">
        <v>6710</v>
      </c>
      <c r="F34" s="51"/>
      <c r="G34" s="52"/>
    </row>
    <row r="35" spans="1:7" ht="13.5" thickBot="1">
      <c r="A35" s="48" t="s">
        <v>1472</v>
      </c>
      <c r="B35" s="49"/>
      <c r="C35" s="50"/>
      <c r="D35" s="51"/>
      <c r="E35" s="52"/>
      <c r="F35" s="51"/>
      <c r="G35" s="52"/>
    </row>
    <row r="36" spans="1:7" ht="12.75">
      <c r="A36" s="53" t="s">
        <v>21</v>
      </c>
      <c r="B36" s="54" t="s">
        <v>31</v>
      </c>
      <c r="C36" s="55" t="s">
        <v>32</v>
      </c>
      <c r="D36" s="56">
        <v>2590</v>
      </c>
      <c r="E36" s="57">
        <v>2590</v>
      </c>
      <c r="F36" s="56">
        <f>E36-D36</f>
        <v>0</v>
      </c>
      <c r="G36" s="57">
        <f>IF(D36=0,"***",E36/D36)</f>
        <v>1</v>
      </c>
    </row>
    <row r="37" spans="1:7" ht="12.75">
      <c r="A37" s="58"/>
      <c r="B37" s="59"/>
      <c r="C37" s="60" t="s">
        <v>1567</v>
      </c>
      <c r="D37" s="61">
        <v>2590</v>
      </c>
      <c r="E37" s="62">
        <v>2590</v>
      </c>
      <c r="F37" s="61"/>
      <c r="G37" s="62"/>
    </row>
    <row r="38" spans="1:7" ht="12.75">
      <c r="A38" s="53" t="s">
        <v>21</v>
      </c>
      <c r="B38" s="54" t="s">
        <v>33</v>
      </c>
      <c r="C38" s="55" t="s">
        <v>34</v>
      </c>
      <c r="D38" s="56">
        <v>22500</v>
      </c>
      <c r="E38" s="57">
        <v>22500</v>
      </c>
      <c r="F38" s="56">
        <f>E38-D38</f>
        <v>0</v>
      </c>
      <c r="G38" s="57">
        <f>IF(D38=0,"***",E38/D38)</f>
        <v>1</v>
      </c>
    </row>
    <row r="39" spans="1:7" ht="12.75">
      <c r="A39" s="58"/>
      <c r="B39" s="59"/>
      <c r="C39" s="60" t="s">
        <v>1567</v>
      </c>
      <c r="D39" s="61">
        <v>22500</v>
      </c>
      <c r="E39" s="62">
        <v>22500</v>
      </c>
      <c r="F39" s="61"/>
      <c r="G39" s="62"/>
    </row>
    <row r="40" spans="1:7" ht="12.75">
      <c r="A40" s="53" t="s">
        <v>21</v>
      </c>
      <c r="B40" s="54" t="s">
        <v>35</v>
      </c>
      <c r="C40" s="55" t="s">
        <v>36</v>
      </c>
      <c r="D40" s="56">
        <v>27976.3</v>
      </c>
      <c r="E40" s="57">
        <v>38455.3</v>
      </c>
      <c r="F40" s="56">
        <f>E40-D40</f>
        <v>10479.000000000004</v>
      </c>
      <c r="G40" s="57">
        <f>IF(D40=0,"***",E40/D40)</f>
        <v>1.3745670442481674</v>
      </c>
    </row>
    <row r="41" spans="1:7" ht="12.75">
      <c r="A41" s="58"/>
      <c r="B41" s="59"/>
      <c r="C41" s="60" t="s">
        <v>1567</v>
      </c>
      <c r="D41" s="61">
        <v>27976.3</v>
      </c>
      <c r="E41" s="62">
        <v>38455.3</v>
      </c>
      <c r="F41" s="61"/>
      <c r="G41" s="62"/>
    </row>
    <row r="42" spans="1:7" ht="12.75">
      <c r="A42" s="53" t="s">
        <v>21</v>
      </c>
      <c r="B42" s="54" t="s">
        <v>37</v>
      </c>
      <c r="C42" s="55" t="s">
        <v>38</v>
      </c>
      <c r="D42" s="56">
        <v>640</v>
      </c>
      <c r="E42" s="57">
        <v>640</v>
      </c>
      <c r="F42" s="56">
        <f>E42-D42</f>
        <v>0</v>
      </c>
      <c r="G42" s="57">
        <f>IF(D42=0,"***",E42/D42)</f>
        <v>1</v>
      </c>
    </row>
    <row r="43" spans="1:7" ht="12.75">
      <c r="A43" s="58"/>
      <c r="B43" s="59"/>
      <c r="C43" s="60" t="s">
        <v>1567</v>
      </c>
      <c r="D43" s="61">
        <v>640</v>
      </c>
      <c r="E43" s="62">
        <v>640</v>
      </c>
      <c r="F43" s="61"/>
      <c r="G43" s="62"/>
    </row>
    <row r="44" spans="1:7" ht="12.75">
      <c r="A44" s="53" t="s">
        <v>21</v>
      </c>
      <c r="B44" s="54" t="s">
        <v>39</v>
      </c>
      <c r="C44" s="55" t="s">
        <v>40</v>
      </c>
      <c r="D44" s="56">
        <v>11731.7</v>
      </c>
      <c r="E44" s="57">
        <v>11731.7</v>
      </c>
      <c r="F44" s="56">
        <f>E44-D44</f>
        <v>0</v>
      </c>
      <c r="G44" s="57">
        <f>IF(D44=0,"***",E44/D44)</f>
        <v>1</v>
      </c>
    </row>
    <row r="45" spans="1:7" ht="12.75">
      <c r="A45" s="58"/>
      <c r="B45" s="59"/>
      <c r="C45" s="60" t="s">
        <v>1567</v>
      </c>
      <c r="D45" s="61">
        <v>11731.7</v>
      </c>
      <c r="E45" s="62">
        <v>11731.7</v>
      </c>
      <c r="F45" s="61"/>
      <c r="G45" s="62"/>
    </row>
    <row r="46" spans="1:7" ht="12.75">
      <c r="A46" s="53" t="s">
        <v>21</v>
      </c>
      <c r="B46" s="54" t="s">
        <v>41</v>
      </c>
      <c r="C46" s="55" t="s">
        <v>42</v>
      </c>
      <c r="D46" s="56">
        <v>12000</v>
      </c>
      <c r="E46" s="57">
        <v>12000</v>
      </c>
      <c r="F46" s="56">
        <f>E46-D46</f>
        <v>0</v>
      </c>
      <c r="G46" s="57">
        <f>IF(D46=0,"***",E46/D46)</f>
        <v>1</v>
      </c>
    </row>
    <row r="47" spans="1:7" ht="12.75">
      <c r="A47" s="58"/>
      <c r="B47" s="59"/>
      <c r="C47" s="60" t="s">
        <v>1567</v>
      </c>
      <c r="D47" s="61">
        <v>12000</v>
      </c>
      <c r="E47" s="62">
        <v>12000</v>
      </c>
      <c r="F47" s="61"/>
      <c r="G47" s="62"/>
    </row>
    <row r="48" spans="1:7" ht="12.75">
      <c r="A48" s="53" t="s">
        <v>21</v>
      </c>
      <c r="B48" s="54" t="s">
        <v>43</v>
      </c>
      <c r="C48" s="55" t="s">
        <v>44</v>
      </c>
      <c r="D48" s="56">
        <v>4411</v>
      </c>
      <c r="E48" s="57">
        <v>4411</v>
      </c>
      <c r="F48" s="56">
        <f>E48-D48</f>
        <v>0</v>
      </c>
      <c r="G48" s="57">
        <f>IF(D48=0,"***",E48/D48)</f>
        <v>1</v>
      </c>
    </row>
    <row r="49" spans="1:7" ht="12.75">
      <c r="A49" s="58"/>
      <c r="B49" s="59"/>
      <c r="C49" s="60" t="s">
        <v>1567</v>
      </c>
      <c r="D49" s="61">
        <v>4411</v>
      </c>
      <c r="E49" s="62">
        <v>4411</v>
      </c>
      <c r="F49" s="61"/>
      <c r="G49" s="62"/>
    </row>
    <row r="50" spans="1:7" ht="12.75">
      <c r="A50" s="53" t="s">
        <v>21</v>
      </c>
      <c r="B50" s="54" t="s">
        <v>45</v>
      </c>
      <c r="C50" s="55" t="s">
        <v>46</v>
      </c>
      <c r="D50" s="56">
        <v>20450</v>
      </c>
      <c r="E50" s="57">
        <v>20450</v>
      </c>
      <c r="F50" s="56">
        <f>E50-D50</f>
        <v>0</v>
      </c>
      <c r="G50" s="57">
        <f>IF(D50=0,"***",E50/D50)</f>
        <v>1</v>
      </c>
    </row>
    <row r="51" spans="1:7" ht="12.75">
      <c r="A51" s="58"/>
      <c r="B51" s="59"/>
      <c r="C51" s="60" t="s">
        <v>1567</v>
      </c>
      <c r="D51" s="61">
        <v>20450</v>
      </c>
      <c r="E51" s="62">
        <v>20450</v>
      </c>
      <c r="F51" s="61"/>
      <c r="G51" s="62"/>
    </row>
    <row r="52" spans="1:7" ht="12.75">
      <c r="A52" s="53" t="s">
        <v>21</v>
      </c>
      <c r="B52" s="54" t="s">
        <v>47</v>
      </c>
      <c r="C52" s="55" t="s">
        <v>48</v>
      </c>
      <c r="D52" s="56">
        <v>6300</v>
      </c>
      <c r="E52" s="57">
        <v>7700</v>
      </c>
      <c r="F52" s="56">
        <f>E52-D52</f>
        <v>1400</v>
      </c>
      <c r="G52" s="57">
        <f>IF(D52=0,"***",E52/D52)</f>
        <v>1.2222222222222223</v>
      </c>
    </row>
    <row r="53" spans="1:7" ht="12.75">
      <c r="A53" s="58"/>
      <c r="B53" s="59"/>
      <c r="C53" s="60" t="s">
        <v>1567</v>
      </c>
      <c r="D53" s="61">
        <v>6300</v>
      </c>
      <c r="E53" s="62">
        <v>7700</v>
      </c>
      <c r="F53" s="61"/>
      <c r="G53" s="62"/>
    </row>
    <row r="54" spans="1:7" ht="12.75">
      <c r="A54" s="53" t="s">
        <v>21</v>
      </c>
      <c r="B54" s="54" t="s">
        <v>49</v>
      </c>
      <c r="C54" s="55" t="s">
        <v>50</v>
      </c>
      <c r="D54" s="56">
        <v>425700.8</v>
      </c>
      <c r="E54" s="57">
        <v>449915.9</v>
      </c>
      <c r="F54" s="56">
        <f>E54-D54</f>
        <v>24215.100000000035</v>
      </c>
      <c r="G54" s="57">
        <f>IF(D54=0,"***",E54/D54)</f>
        <v>1.0568829093109529</v>
      </c>
    </row>
    <row r="55" spans="1:7" ht="12.75">
      <c r="A55" s="58"/>
      <c r="B55" s="59"/>
      <c r="C55" s="60" t="s">
        <v>1567</v>
      </c>
      <c r="D55" s="61">
        <v>425700.8</v>
      </c>
      <c r="E55" s="62">
        <v>449915.9</v>
      </c>
      <c r="F55" s="61"/>
      <c r="G55" s="62"/>
    </row>
    <row r="56" spans="1:7" ht="12.75">
      <c r="A56" s="53" t="s">
        <v>21</v>
      </c>
      <c r="B56" s="54" t="s">
        <v>51</v>
      </c>
      <c r="C56" s="55" t="s">
        <v>52</v>
      </c>
      <c r="D56" s="56">
        <v>4800</v>
      </c>
      <c r="E56" s="57">
        <v>7750</v>
      </c>
      <c r="F56" s="56">
        <f>E56-D56</f>
        <v>2950</v>
      </c>
      <c r="G56" s="57">
        <f>IF(D56=0,"***",E56/D56)</f>
        <v>1.6145833333333333</v>
      </c>
    </row>
    <row r="57" spans="1:7" ht="12.75">
      <c r="A57" s="58"/>
      <c r="B57" s="59"/>
      <c r="C57" s="60" t="s">
        <v>1567</v>
      </c>
      <c r="D57" s="61">
        <v>4800</v>
      </c>
      <c r="E57" s="62">
        <v>7750</v>
      </c>
      <c r="F57" s="61"/>
      <c r="G57" s="62"/>
    </row>
    <row r="58" spans="1:7" ht="12.75">
      <c r="A58" s="53" t="s">
        <v>21</v>
      </c>
      <c r="B58" s="54" t="s">
        <v>53</v>
      </c>
      <c r="C58" s="55" t="s">
        <v>54</v>
      </c>
      <c r="D58" s="56">
        <v>365436.6</v>
      </c>
      <c r="E58" s="57">
        <v>336871.5</v>
      </c>
      <c r="F58" s="56">
        <f>E58-D58</f>
        <v>-28565.099999999977</v>
      </c>
      <c r="G58" s="57">
        <f>IF(D58=0,"***",E58/D58)</f>
        <v>0.9218329526927517</v>
      </c>
    </row>
    <row r="59" spans="1:7" ht="12.75">
      <c r="A59" s="58"/>
      <c r="B59" s="59"/>
      <c r="C59" s="60" t="s">
        <v>1567</v>
      </c>
      <c r="D59" s="61">
        <v>365436.6</v>
      </c>
      <c r="E59" s="62">
        <v>336871.5</v>
      </c>
      <c r="F59" s="61"/>
      <c r="G59" s="62"/>
    </row>
    <row r="60" spans="1:7" ht="12.75">
      <c r="A60" s="53" t="s">
        <v>21</v>
      </c>
      <c r="B60" s="54" t="s">
        <v>55</v>
      </c>
      <c r="C60" s="55" t="s">
        <v>56</v>
      </c>
      <c r="D60" s="56">
        <v>185972.3</v>
      </c>
      <c r="E60" s="57">
        <v>185972.3</v>
      </c>
      <c r="F60" s="56">
        <f>E60-D60</f>
        <v>0</v>
      </c>
      <c r="G60" s="57">
        <f>IF(D60=0,"***",E60/D60)</f>
        <v>1</v>
      </c>
    </row>
    <row r="61" spans="1:7" ht="12.75">
      <c r="A61" s="58"/>
      <c r="B61" s="59"/>
      <c r="C61" s="60" t="s">
        <v>1567</v>
      </c>
      <c r="D61" s="61">
        <v>185972.3</v>
      </c>
      <c r="E61" s="62">
        <v>185972.3</v>
      </c>
      <c r="F61" s="61"/>
      <c r="G61" s="62"/>
    </row>
    <row r="62" spans="1:7" ht="12.75">
      <c r="A62" s="53" t="s">
        <v>21</v>
      </c>
      <c r="B62" s="54" t="s">
        <v>57</v>
      </c>
      <c r="C62" s="55" t="s">
        <v>58</v>
      </c>
      <c r="D62" s="56">
        <v>1207.2</v>
      </c>
      <c r="E62" s="57">
        <v>1207.2</v>
      </c>
      <c r="F62" s="56">
        <f>E62-D62</f>
        <v>0</v>
      </c>
      <c r="G62" s="57">
        <f>IF(D62=0,"***",E62/D62)</f>
        <v>1</v>
      </c>
    </row>
    <row r="63" spans="1:7" ht="12.75">
      <c r="A63" s="58"/>
      <c r="B63" s="59"/>
      <c r="C63" s="60" t="s">
        <v>1567</v>
      </c>
      <c r="D63" s="61">
        <v>1207.2</v>
      </c>
      <c r="E63" s="62">
        <v>1207.2</v>
      </c>
      <c r="F63" s="61"/>
      <c r="G63" s="62"/>
    </row>
    <row r="64" spans="1:7" ht="12.75">
      <c r="A64" s="53" t="s">
        <v>21</v>
      </c>
      <c r="B64" s="54" t="s">
        <v>59</v>
      </c>
      <c r="C64" s="55" t="s">
        <v>60</v>
      </c>
      <c r="D64" s="56">
        <v>3279.2</v>
      </c>
      <c r="E64" s="57">
        <v>3279.2</v>
      </c>
      <c r="F64" s="56">
        <f>E64-D64</f>
        <v>0</v>
      </c>
      <c r="G64" s="57">
        <f>IF(D64=0,"***",E64/D64)</f>
        <v>1</v>
      </c>
    </row>
    <row r="65" spans="1:7" ht="12.75">
      <c r="A65" s="58"/>
      <c r="B65" s="59"/>
      <c r="C65" s="60" t="s">
        <v>1567</v>
      </c>
      <c r="D65" s="61">
        <v>3279.2</v>
      </c>
      <c r="E65" s="62">
        <v>3279.2</v>
      </c>
      <c r="F65" s="61"/>
      <c r="G65" s="62"/>
    </row>
    <row r="66" spans="1:7" ht="12.75">
      <c r="A66" s="53" t="s">
        <v>21</v>
      </c>
      <c r="B66" s="54" t="s">
        <v>24</v>
      </c>
      <c r="C66" s="55" t="s">
        <v>25</v>
      </c>
      <c r="D66" s="56">
        <v>600</v>
      </c>
      <c r="E66" s="57">
        <v>600</v>
      </c>
      <c r="F66" s="56">
        <f>E66-D66</f>
        <v>0</v>
      </c>
      <c r="G66" s="57">
        <f>IF(D66=0,"***",E66/D66)</f>
        <v>1</v>
      </c>
    </row>
    <row r="67" spans="1:7" ht="12.75">
      <c r="A67" s="58"/>
      <c r="B67" s="59"/>
      <c r="C67" s="60" t="s">
        <v>1567</v>
      </c>
      <c r="D67" s="61">
        <v>600</v>
      </c>
      <c r="E67" s="62">
        <v>600</v>
      </c>
      <c r="F67" s="61"/>
      <c r="G67" s="62"/>
    </row>
    <row r="68" spans="1:7" ht="12.75">
      <c r="A68" s="53" t="s">
        <v>21</v>
      </c>
      <c r="B68" s="54" t="s">
        <v>1570</v>
      </c>
      <c r="C68" s="55" t="s">
        <v>1571</v>
      </c>
      <c r="D68" s="56">
        <v>130943.5</v>
      </c>
      <c r="E68" s="57">
        <v>236392.5</v>
      </c>
      <c r="F68" s="56">
        <f>E68-D68</f>
        <v>105449</v>
      </c>
      <c r="G68" s="57">
        <f>IF(D68=0,"***",E68/D68)</f>
        <v>1.8053015231760263</v>
      </c>
    </row>
    <row r="69" spans="1:7" ht="12.75">
      <c r="A69" s="58"/>
      <c r="B69" s="59"/>
      <c r="C69" s="60" t="s">
        <v>1567</v>
      </c>
      <c r="D69" s="61">
        <v>130943.5</v>
      </c>
      <c r="E69" s="62">
        <v>236392.5</v>
      </c>
      <c r="F69" s="61"/>
      <c r="G69" s="62"/>
    </row>
    <row r="70" spans="1:7" ht="12.75">
      <c r="A70" s="53" t="s">
        <v>21</v>
      </c>
      <c r="B70" s="54" t="s">
        <v>61</v>
      </c>
      <c r="C70" s="55" t="s">
        <v>62</v>
      </c>
      <c r="D70" s="56">
        <v>10567.2</v>
      </c>
      <c r="E70" s="57">
        <v>12567.2</v>
      </c>
      <c r="F70" s="56">
        <f>E70-D70</f>
        <v>2000</v>
      </c>
      <c r="G70" s="57">
        <f>IF(D70=0,"***",E70/D70)</f>
        <v>1.189264895147248</v>
      </c>
    </row>
    <row r="71" spans="1:7" ht="12.75">
      <c r="A71" s="58"/>
      <c r="B71" s="59"/>
      <c r="C71" s="60" t="s">
        <v>1567</v>
      </c>
      <c r="D71" s="61">
        <v>10567.2</v>
      </c>
      <c r="E71" s="62">
        <v>12567.2</v>
      </c>
      <c r="F71" s="61"/>
      <c r="G71" s="62"/>
    </row>
    <row r="72" spans="1:7" ht="12.75">
      <c r="A72" s="53" t="s">
        <v>21</v>
      </c>
      <c r="B72" s="54" t="s">
        <v>63</v>
      </c>
      <c r="C72" s="55" t="s">
        <v>64</v>
      </c>
      <c r="D72" s="56">
        <v>4460</v>
      </c>
      <c r="E72" s="57">
        <v>4460</v>
      </c>
      <c r="F72" s="56">
        <f>E72-D72</f>
        <v>0</v>
      </c>
      <c r="G72" s="57">
        <f>IF(D72=0,"***",E72/D72)</f>
        <v>1</v>
      </c>
    </row>
    <row r="73" spans="1:7" ht="12.75">
      <c r="A73" s="58"/>
      <c r="B73" s="59"/>
      <c r="C73" s="60" t="s">
        <v>1567</v>
      </c>
      <c r="D73" s="61">
        <v>4460</v>
      </c>
      <c r="E73" s="62">
        <v>4460</v>
      </c>
      <c r="F73" s="61"/>
      <c r="G73" s="62"/>
    </row>
    <row r="74" spans="1:7" ht="12.75">
      <c r="A74" s="53" t="s">
        <v>21</v>
      </c>
      <c r="B74" s="54" t="s">
        <v>65</v>
      </c>
      <c r="C74" s="55" t="s">
        <v>66</v>
      </c>
      <c r="D74" s="56">
        <v>207.2</v>
      </c>
      <c r="E74" s="57">
        <v>207.2</v>
      </c>
      <c r="F74" s="56">
        <f>E74-D74</f>
        <v>0</v>
      </c>
      <c r="G74" s="57">
        <f>IF(D74=0,"***",E74/D74)</f>
        <v>1</v>
      </c>
    </row>
    <row r="75" spans="1:7" ht="12.75">
      <c r="A75" s="58"/>
      <c r="B75" s="59"/>
      <c r="C75" s="60" t="s">
        <v>1567</v>
      </c>
      <c r="D75" s="61">
        <v>207.2</v>
      </c>
      <c r="E75" s="62">
        <v>207.2</v>
      </c>
      <c r="F75" s="61"/>
      <c r="G75" s="62"/>
    </row>
    <row r="76" spans="1:7" ht="12.75">
      <c r="A76" s="53" t="s">
        <v>21</v>
      </c>
      <c r="B76" s="54" t="s">
        <v>67</v>
      </c>
      <c r="C76" s="55" t="s">
        <v>68</v>
      </c>
      <c r="D76" s="56">
        <v>15000</v>
      </c>
      <c r="E76" s="57">
        <v>15000</v>
      </c>
      <c r="F76" s="56">
        <f>E76-D76</f>
        <v>0</v>
      </c>
      <c r="G76" s="57">
        <f>IF(D76=0,"***",E76/D76)</f>
        <v>1</v>
      </c>
    </row>
    <row r="77" spans="1:7" ht="12.75">
      <c r="A77" s="58"/>
      <c r="B77" s="59"/>
      <c r="C77" s="60" t="s">
        <v>1567</v>
      </c>
      <c r="D77" s="61">
        <v>15000</v>
      </c>
      <c r="E77" s="62">
        <v>15000</v>
      </c>
      <c r="F77" s="61"/>
      <c r="G77" s="62"/>
    </row>
    <row r="78" spans="1:7" ht="12.75">
      <c r="A78" s="53" t="s">
        <v>21</v>
      </c>
      <c r="B78" s="54" t="s">
        <v>69</v>
      </c>
      <c r="C78" s="55" t="s">
        <v>70</v>
      </c>
      <c r="D78" s="56">
        <v>9842</v>
      </c>
      <c r="E78" s="57">
        <v>9842</v>
      </c>
      <c r="F78" s="56">
        <f>E78-D78</f>
        <v>0</v>
      </c>
      <c r="G78" s="57">
        <f>IF(D78=0,"***",E78/D78)</f>
        <v>1</v>
      </c>
    </row>
    <row r="79" spans="1:7" ht="12.75">
      <c r="A79" s="58"/>
      <c r="B79" s="59"/>
      <c r="C79" s="60" t="s">
        <v>1567</v>
      </c>
      <c r="D79" s="61">
        <v>9842</v>
      </c>
      <c r="E79" s="62">
        <v>9842</v>
      </c>
      <c r="F79" s="61"/>
      <c r="G79" s="62"/>
    </row>
    <row r="80" spans="1:7" ht="12.75">
      <c r="A80" s="53" t="s">
        <v>0</v>
      </c>
      <c r="B80" s="54" t="s">
        <v>71</v>
      </c>
      <c r="C80" s="55" t="s">
        <v>72</v>
      </c>
      <c r="D80" s="56">
        <v>12033</v>
      </c>
      <c r="E80" s="57">
        <v>3108</v>
      </c>
      <c r="F80" s="56">
        <f>E80-D80</f>
        <v>-8925</v>
      </c>
      <c r="G80" s="57">
        <f>IF(D80=0,"***",E80/D80)</f>
        <v>0.2582897033158813</v>
      </c>
    </row>
    <row r="81" spans="1:7" ht="13.5" thickBot="1">
      <c r="A81" s="58"/>
      <c r="B81" s="59"/>
      <c r="C81" s="60" t="s">
        <v>1567</v>
      </c>
      <c r="D81" s="61">
        <v>12033</v>
      </c>
      <c r="E81" s="62">
        <v>3108</v>
      </c>
      <c r="F81" s="61"/>
      <c r="G81" s="62"/>
    </row>
    <row r="82" spans="1:7" ht="13.5" thickBot="1">
      <c r="A82" s="48" t="s">
        <v>1473</v>
      </c>
      <c r="B82" s="49"/>
      <c r="C82" s="50"/>
      <c r="D82" s="51">
        <v>1278648</v>
      </c>
      <c r="E82" s="52">
        <v>1387651</v>
      </c>
      <c r="F82" s="51"/>
      <c r="G82" s="52"/>
    </row>
    <row r="83" spans="1:7" ht="13.5" thickBot="1">
      <c r="A83" s="30"/>
      <c r="B83" s="31"/>
      <c r="C83" s="32" t="s">
        <v>2</v>
      </c>
      <c r="D83" s="45">
        <f>SUM(D21:D82)/3</f>
        <v>1443997.0000000007</v>
      </c>
      <c r="E83" s="46">
        <f>SUM(E21:E82)/3</f>
        <v>1554159.5000000002</v>
      </c>
      <c r="F83" s="45">
        <f>E83-D83</f>
        <v>110162.49999999953</v>
      </c>
      <c r="G83" s="47">
        <f>IF(D83=0,"***",E83/D83)</f>
        <v>1.0762899784417832</v>
      </c>
    </row>
    <row r="84" spans="2:7" ht="13.5" thickBot="1">
      <c r="B84" s="28"/>
      <c r="D84" s="29"/>
      <c r="E84" s="29"/>
      <c r="F84" s="29"/>
      <c r="G84" s="29"/>
    </row>
    <row r="85" spans="1:7" ht="13.5" thickBot="1">
      <c r="A85" s="30"/>
      <c r="B85" s="31"/>
      <c r="C85" s="32" t="s">
        <v>3</v>
      </c>
      <c r="D85" s="33"/>
      <c r="E85" s="34"/>
      <c r="F85" s="33"/>
      <c r="G85" s="34"/>
    </row>
    <row r="86" spans="1:7" ht="34.5" customHeight="1">
      <c r="A86" s="35" t="s">
        <v>1555</v>
      </c>
      <c r="B86" s="36" t="s">
        <v>4</v>
      </c>
      <c r="C86" s="37" t="s">
        <v>1556</v>
      </c>
      <c r="D86" s="38" t="s">
        <v>1557</v>
      </c>
      <c r="E86" s="39" t="s">
        <v>1558</v>
      </c>
      <c r="F86" s="38" t="s">
        <v>5</v>
      </c>
      <c r="G86" s="39" t="s">
        <v>1560</v>
      </c>
    </row>
    <row r="87" spans="1:7" ht="13.5" customHeight="1" thickBot="1">
      <c r="A87" s="40"/>
      <c r="B87" s="41"/>
      <c r="C87" s="42" t="s">
        <v>1561</v>
      </c>
      <c r="D87" s="43"/>
      <c r="E87" s="44"/>
      <c r="F87" s="43"/>
      <c r="G87" s="44"/>
    </row>
    <row r="88" spans="1:7" ht="13.5" thickBot="1">
      <c r="A88" s="48" t="s">
        <v>1474</v>
      </c>
      <c r="B88" s="49"/>
      <c r="C88" s="50"/>
      <c r="D88" s="51"/>
      <c r="E88" s="52"/>
      <c r="F88" s="51"/>
      <c r="G88" s="52"/>
    </row>
    <row r="89" spans="1:7" ht="12.75">
      <c r="A89" s="53" t="s">
        <v>1566</v>
      </c>
      <c r="B89" s="54" t="s">
        <v>73</v>
      </c>
      <c r="C89" s="55" t="s">
        <v>74</v>
      </c>
      <c r="D89" s="56">
        <v>40000</v>
      </c>
      <c r="E89" s="57">
        <v>45000</v>
      </c>
      <c r="F89" s="56">
        <v>0</v>
      </c>
      <c r="G89" s="57">
        <f>IF(D89=0,"***",E89/D89)</f>
        <v>1.125</v>
      </c>
    </row>
    <row r="90" spans="1:7" ht="13.5" thickBot="1">
      <c r="A90" s="58"/>
      <c r="B90" s="59"/>
      <c r="C90" s="60" t="s">
        <v>7</v>
      </c>
      <c r="D90" s="61">
        <v>40000</v>
      </c>
      <c r="E90" s="62">
        <v>45000</v>
      </c>
      <c r="F90" s="61"/>
      <c r="G90" s="62"/>
    </row>
    <row r="91" spans="1:7" ht="13.5" thickBot="1">
      <c r="A91" s="48" t="s">
        <v>1475</v>
      </c>
      <c r="B91" s="49"/>
      <c r="C91" s="50"/>
      <c r="D91" s="51">
        <v>40000</v>
      </c>
      <c r="E91" s="52">
        <v>45000</v>
      </c>
      <c r="F91" s="51"/>
      <c r="G91" s="52"/>
    </row>
    <row r="92" spans="1:7" ht="13.5" thickBot="1">
      <c r="A92" s="48" t="s">
        <v>1565</v>
      </c>
      <c r="B92" s="49"/>
      <c r="C92" s="50"/>
      <c r="D92" s="51"/>
      <c r="E92" s="52"/>
      <c r="F92" s="51"/>
      <c r="G92" s="52"/>
    </row>
    <row r="93" spans="1:7" ht="12.75">
      <c r="A93" s="53" t="s">
        <v>75</v>
      </c>
      <c r="B93" s="114" t="s">
        <v>503</v>
      </c>
      <c r="C93" s="55" t="s">
        <v>76</v>
      </c>
      <c r="D93" s="56">
        <v>0</v>
      </c>
      <c r="E93" s="57">
        <v>8000</v>
      </c>
      <c r="F93" s="56">
        <v>0</v>
      </c>
      <c r="G93" s="57" t="str">
        <f>IF(D93=0,"***",E93/D93)</f>
        <v>***</v>
      </c>
    </row>
    <row r="94" spans="1:7" ht="12.75">
      <c r="A94" s="58"/>
      <c r="B94" s="59"/>
      <c r="C94" s="60" t="s">
        <v>7</v>
      </c>
      <c r="D94" s="61">
        <v>0</v>
      </c>
      <c r="E94" s="62">
        <v>8000</v>
      </c>
      <c r="F94" s="61"/>
      <c r="G94" s="62"/>
    </row>
    <row r="95" spans="1:7" ht="12.75">
      <c r="A95" s="53" t="s">
        <v>77</v>
      </c>
      <c r="B95" s="54" t="s">
        <v>78</v>
      </c>
      <c r="C95" s="55" t="s">
        <v>79</v>
      </c>
      <c r="D95" s="56">
        <v>10000</v>
      </c>
      <c r="E95" s="57">
        <v>8300</v>
      </c>
      <c r="F95" s="56">
        <v>0</v>
      </c>
      <c r="G95" s="57">
        <f>IF(D95=0,"***",E95/D95)</f>
        <v>0.83</v>
      </c>
    </row>
    <row r="96" spans="1:7" ht="12.75">
      <c r="A96" s="58"/>
      <c r="B96" s="59"/>
      <c r="C96" s="60" t="s">
        <v>7</v>
      </c>
      <c r="D96" s="61">
        <v>10000</v>
      </c>
      <c r="E96" s="62">
        <v>8300</v>
      </c>
      <c r="F96" s="61"/>
      <c r="G96" s="62"/>
    </row>
    <row r="97" spans="1:7" ht="12.75">
      <c r="A97" s="53" t="s">
        <v>80</v>
      </c>
      <c r="B97" s="54" t="s">
        <v>81</v>
      </c>
      <c r="C97" s="55" t="s">
        <v>82</v>
      </c>
      <c r="D97" s="56">
        <v>4600</v>
      </c>
      <c r="E97" s="57">
        <v>4600</v>
      </c>
      <c r="F97" s="56">
        <v>0</v>
      </c>
      <c r="G97" s="57">
        <f>IF(D97=0,"***",E97/D97)</f>
        <v>1</v>
      </c>
    </row>
    <row r="98" spans="1:7" ht="12.75">
      <c r="A98" s="58"/>
      <c r="B98" s="59"/>
      <c r="C98" s="60" t="s">
        <v>7</v>
      </c>
      <c r="D98" s="61">
        <v>4600</v>
      </c>
      <c r="E98" s="62">
        <v>4600</v>
      </c>
      <c r="F98" s="61"/>
      <c r="G98" s="62"/>
    </row>
    <row r="99" spans="1:7" ht="12.75">
      <c r="A99" s="53" t="s">
        <v>6</v>
      </c>
      <c r="B99" s="54" t="s">
        <v>83</v>
      </c>
      <c r="C99" s="55" t="s">
        <v>84</v>
      </c>
      <c r="D99" s="56">
        <v>25000</v>
      </c>
      <c r="E99" s="57">
        <v>12000</v>
      </c>
      <c r="F99" s="56">
        <v>0</v>
      </c>
      <c r="G99" s="57">
        <f>IF(D99=0,"***",E99/D99)</f>
        <v>0.48</v>
      </c>
    </row>
    <row r="100" spans="1:7" ht="12.75">
      <c r="A100" s="58"/>
      <c r="B100" s="59"/>
      <c r="C100" s="60" t="s">
        <v>7</v>
      </c>
      <c r="D100" s="61">
        <v>25000</v>
      </c>
      <c r="E100" s="62">
        <v>12000</v>
      </c>
      <c r="F100" s="61"/>
      <c r="G100" s="62"/>
    </row>
    <row r="101" spans="1:7" ht="12.75">
      <c r="A101" s="53" t="s">
        <v>85</v>
      </c>
      <c r="B101" s="114" t="s">
        <v>504</v>
      </c>
      <c r="C101" s="55" t="s">
        <v>86</v>
      </c>
      <c r="D101" s="56">
        <v>0</v>
      </c>
      <c r="E101" s="57">
        <v>5000</v>
      </c>
      <c r="F101" s="56">
        <v>0</v>
      </c>
      <c r="G101" s="57" t="str">
        <f>IF(D101=0,"***",E101/D101)</f>
        <v>***</v>
      </c>
    </row>
    <row r="102" spans="1:7" ht="12.75">
      <c r="A102" s="58"/>
      <c r="B102" s="59"/>
      <c r="C102" s="60" t="s">
        <v>7</v>
      </c>
      <c r="D102" s="61">
        <v>0</v>
      </c>
      <c r="E102" s="62">
        <v>5000</v>
      </c>
      <c r="F102" s="61"/>
      <c r="G102" s="62"/>
    </row>
    <row r="103" spans="1:7" ht="12.75">
      <c r="A103" s="53" t="s">
        <v>87</v>
      </c>
      <c r="B103" s="54" t="s">
        <v>88</v>
      </c>
      <c r="C103" s="55" t="s">
        <v>89</v>
      </c>
      <c r="D103" s="56">
        <v>18000</v>
      </c>
      <c r="E103" s="57">
        <v>5000</v>
      </c>
      <c r="F103" s="56">
        <v>0</v>
      </c>
      <c r="G103" s="57">
        <f>IF(D103=0,"***",E103/D103)</f>
        <v>0.2777777777777778</v>
      </c>
    </row>
    <row r="104" spans="1:7" ht="12.75">
      <c r="A104" s="58"/>
      <c r="B104" s="59"/>
      <c r="C104" s="60" t="s">
        <v>7</v>
      </c>
      <c r="D104" s="61">
        <v>18000</v>
      </c>
      <c r="E104" s="62">
        <v>5000</v>
      </c>
      <c r="F104" s="61"/>
      <c r="G104" s="62"/>
    </row>
    <row r="105" spans="1:7" ht="12.75">
      <c r="A105" s="53" t="s">
        <v>90</v>
      </c>
      <c r="B105" s="114" t="s">
        <v>505</v>
      </c>
      <c r="C105" s="55" t="s">
        <v>91</v>
      </c>
      <c r="D105" s="56">
        <v>0</v>
      </c>
      <c r="E105" s="57">
        <v>4400</v>
      </c>
      <c r="F105" s="56">
        <v>0</v>
      </c>
      <c r="G105" s="57" t="str">
        <f>IF(D105=0,"***",E105/D105)</f>
        <v>***</v>
      </c>
    </row>
    <row r="106" spans="1:7" ht="12.75">
      <c r="A106" s="58"/>
      <c r="B106" s="59"/>
      <c r="C106" s="60" t="s">
        <v>7</v>
      </c>
      <c r="D106" s="61">
        <v>0</v>
      </c>
      <c r="E106" s="62">
        <v>4400</v>
      </c>
      <c r="F106" s="61"/>
      <c r="G106" s="62"/>
    </row>
    <row r="107" spans="1:7" ht="12.75">
      <c r="A107" s="53" t="s">
        <v>1566</v>
      </c>
      <c r="B107" s="114" t="s">
        <v>506</v>
      </c>
      <c r="C107" s="55" t="s">
        <v>92</v>
      </c>
      <c r="D107" s="56">
        <v>0</v>
      </c>
      <c r="E107" s="57">
        <v>2000</v>
      </c>
      <c r="F107" s="56">
        <v>0</v>
      </c>
      <c r="G107" s="57" t="str">
        <f>IF(D107=0,"***",E107/D107)</f>
        <v>***</v>
      </c>
    </row>
    <row r="108" spans="1:7" ht="12.75">
      <c r="A108" s="58"/>
      <c r="B108" s="59"/>
      <c r="C108" s="60" t="s">
        <v>7</v>
      </c>
      <c r="D108" s="61">
        <v>0</v>
      </c>
      <c r="E108" s="62">
        <v>2000</v>
      </c>
      <c r="F108" s="61"/>
      <c r="G108" s="62"/>
    </row>
    <row r="109" spans="1:7" ht="12.75">
      <c r="A109" s="53" t="s">
        <v>1566</v>
      </c>
      <c r="B109" s="54" t="s">
        <v>93</v>
      </c>
      <c r="C109" s="55" t="s">
        <v>94</v>
      </c>
      <c r="D109" s="56">
        <v>710000</v>
      </c>
      <c r="E109" s="57">
        <v>500000</v>
      </c>
      <c r="F109" s="56">
        <v>0</v>
      </c>
      <c r="G109" s="57">
        <f>IF(D109=0,"***",E109/D109)</f>
        <v>0.704225352112676</v>
      </c>
    </row>
    <row r="110" spans="1:7" ht="12.75">
      <c r="A110" s="58"/>
      <c r="B110" s="59"/>
      <c r="C110" s="60" t="s">
        <v>7</v>
      </c>
      <c r="D110" s="61">
        <v>710000</v>
      </c>
      <c r="E110" s="62">
        <v>500000</v>
      </c>
      <c r="F110" s="61"/>
      <c r="G110" s="62"/>
    </row>
    <row r="111" spans="1:7" ht="12.75">
      <c r="A111" s="53" t="s">
        <v>1566</v>
      </c>
      <c r="B111" s="54" t="s">
        <v>95</v>
      </c>
      <c r="C111" s="55" t="s">
        <v>96</v>
      </c>
      <c r="D111" s="56">
        <v>500</v>
      </c>
      <c r="E111" s="57">
        <v>500</v>
      </c>
      <c r="F111" s="56">
        <v>0</v>
      </c>
      <c r="G111" s="57">
        <f>IF(D111=0,"***",E111/D111)</f>
        <v>1</v>
      </c>
    </row>
    <row r="112" spans="1:7" ht="12.75">
      <c r="A112" s="58"/>
      <c r="B112" s="59"/>
      <c r="C112" s="60" t="s">
        <v>7</v>
      </c>
      <c r="D112" s="61">
        <v>500</v>
      </c>
      <c r="E112" s="62">
        <v>500</v>
      </c>
      <c r="F112" s="61"/>
      <c r="G112" s="62"/>
    </row>
    <row r="113" spans="1:7" ht="12.75">
      <c r="A113" s="53" t="s">
        <v>1566</v>
      </c>
      <c r="B113" s="54" t="s">
        <v>97</v>
      </c>
      <c r="C113" s="55" t="s">
        <v>98</v>
      </c>
      <c r="D113" s="56">
        <v>6000</v>
      </c>
      <c r="E113" s="57">
        <v>8000</v>
      </c>
      <c r="F113" s="56">
        <v>0</v>
      </c>
      <c r="G113" s="57">
        <f>IF(D113=0,"***",E113/D113)</f>
        <v>1.3333333333333333</v>
      </c>
    </row>
    <row r="114" spans="1:7" ht="12.75">
      <c r="A114" s="58"/>
      <c r="B114" s="59"/>
      <c r="C114" s="60" t="s">
        <v>7</v>
      </c>
      <c r="D114" s="61">
        <v>6000</v>
      </c>
      <c r="E114" s="62">
        <v>8000</v>
      </c>
      <c r="F114" s="61"/>
      <c r="G114" s="62"/>
    </row>
    <row r="115" spans="1:7" ht="12.75">
      <c r="A115" s="53" t="s">
        <v>1566</v>
      </c>
      <c r="B115" s="54" t="s">
        <v>99</v>
      </c>
      <c r="C115" s="55" t="s">
        <v>100</v>
      </c>
      <c r="D115" s="56">
        <v>60000</v>
      </c>
      <c r="E115" s="57">
        <v>15000</v>
      </c>
      <c r="F115" s="56">
        <v>0</v>
      </c>
      <c r="G115" s="57">
        <f>IF(D115=0,"***",E115/D115)</f>
        <v>0.25</v>
      </c>
    </row>
    <row r="116" spans="1:7" ht="12.75">
      <c r="A116" s="58"/>
      <c r="B116" s="59"/>
      <c r="C116" s="60" t="s">
        <v>7</v>
      </c>
      <c r="D116" s="61">
        <v>0</v>
      </c>
      <c r="E116" s="62">
        <v>15000</v>
      </c>
      <c r="F116" s="61"/>
      <c r="G116" s="62"/>
    </row>
    <row r="117" spans="1:7" ht="12.75">
      <c r="A117" s="53" t="s">
        <v>1566</v>
      </c>
      <c r="B117" s="54" t="s">
        <v>101</v>
      </c>
      <c r="C117" s="55" t="s">
        <v>102</v>
      </c>
      <c r="D117" s="56">
        <v>20000</v>
      </c>
      <c r="E117" s="57">
        <v>10000</v>
      </c>
      <c r="F117" s="56">
        <v>0</v>
      </c>
      <c r="G117" s="57">
        <f>IF(D117=0,"***",E117/D117)</f>
        <v>0.5</v>
      </c>
    </row>
    <row r="118" spans="1:7" ht="12.75">
      <c r="A118" s="58"/>
      <c r="B118" s="59"/>
      <c r="C118" s="60" t="s">
        <v>7</v>
      </c>
      <c r="D118" s="61">
        <v>20000</v>
      </c>
      <c r="E118" s="62">
        <v>10000</v>
      </c>
      <c r="F118" s="61"/>
      <c r="G118" s="62"/>
    </row>
    <row r="119" spans="1:7" ht="12.75">
      <c r="A119" s="53" t="s">
        <v>1566</v>
      </c>
      <c r="B119" s="54" t="s">
        <v>103</v>
      </c>
      <c r="C119" s="55" t="s">
        <v>104</v>
      </c>
      <c r="D119" s="56">
        <v>12000</v>
      </c>
      <c r="E119" s="57">
        <v>8000</v>
      </c>
      <c r="F119" s="56">
        <v>0</v>
      </c>
      <c r="G119" s="57">
        <f>IF(D119=0,"***",E119/D119)</f>
        <v>0.6666666666666666</v>
      </c>
    </row>
    <row r="120" spans="1:7" ht="12.75">
      <c r="A120" s="58"/>
      <c r="B120" s="59"/>
      <c r="C120" s="60" t="s">
        <v>7</v>
      </c>
      <c r="D120" s="61">
        <v>12000</v>
      </c>
      <c r="E120" s="62">
        <v>8000</v>
      </c>
      <c r="F120" s="61"/>
      <c r="G120" s="62"/>
    </row>
    <row r="121" spans="1:7" ht="12.75">
      <c r="A121" s="53" t="s">
        <v>1566</v>
      </c>
      <c r="B121" s="54" t="s">
        <v>105</v>
      </c>
      <c r="C121" s="55" t="s">
        <v>106</v>
      </c>
      <c r="D121" s="56">
        <v>20000</v>
      </c>
      <c r="E121" s="57">
        <v>10000</v>
      </c>
      <c r="F121" s="56">
        <v>0</v>
      </c>
      <c r="G121" s="57">
        <f>IF(D121=0,"***",E121/D121)</f>
        <v>0.5</v>
      </c>
    </row>
    <row r="122" spans="1:7" ht="12.75">
      <c r="A122" s="58"/>
      <c r="B122" s="59"/>
      <c r="C122" s="60" t="s">
        <v>7</v>
      </c>
      <c r="D122" s="61">
        <v>20000</v>
      </c>
      <c r="E122" s="62">
        <v>10000</v>
      </c>
      <c r="F122" s="61"/>
      <c r="G122" s="62"/>
    </row>
    <row r="123" spans="1:7" ht="12.75">
      <c r="A123" s="53" t="s">
        <v>1566</v>
      </c>
      <c r="B123" s="54" t="s">
        <v>107</v>
      </c>
      <c r="C123" s="55" t="s">
        <v>108</v>
      </c>
      <c r="D123" s="56">
        <v>20000</v>
      </c>
      <c r="E123" s="57">
        <v>20000</v>
      </c>
      <c r="F123" s="56">
        <v>0</v>
      </c>
      <c r="G123" s="57">
        <f>IF(D123=0,"***",E123/D123)</f>
        <v>1</v>
      </c>
    </row>
    <row r="124" spans="1:7" ht="12.75">
      <c r="A124" s="58"/>
      <c r="B124" s="59"/>
      <c r="C124" s="60" t="s">
        <v>7</v>
      </c>
      <c r="D124" s="61">
        <v>20000</v>
      </c>
      <c r="E124" s="62">
        <v>20000</v>
      </c>
      <c r="F124" s="61"/>
      <c r="G124" s="62"/>
    </row>
    <row r="125" spans="1:7" ht="12.75">
      <c r="A125" s="53" t="s">
        <v>1566</v>
      </c>
      <c r="B125" s="54" t="s">
        <v>109</v>
      </c>
      <c r="C125" s="55" t="s">
        <v>110</v>
      </c>
      <c r="D125" s="56">
        <v>30000</v>
      </c>
      <c r="E125" s="57">
        <v>20000</v>
      </c>
      <c r="F125" s="56">
        <v>0</v>
      </c>
      <c r="G125" s="57">
        <f>IF(D125=0,"***",E125/D125)</f>
        <v>0.6666666666666666</v>
      </c>
    </row>
    <row r="126" spans="1:7" ht="12.75">
      <c r="A126" s="58"/>
      <c r="B126" s="59"/>
      <c r="C126" s="60" t="s">
        <v>7</v>
      </c>
      <c r="D126" s="61">
        <v>30000</v>
      </c>
      <c r="E126" s="62">
        <v>20000</v>
      </c>
      <c r="F126" s="61"/>
      <c r="G126" s="62"/>
    </row>
    <row r="127" spans="1:7" ht="12.75">
      <c r="A127" s="53" t="s">
        <v>1566</v>
      </c>
      <c r="B127" s="54" t="s">
        <v>111</v>
      </c>
      <c r="C127" s="55" t="s">
        <v>112</v>
      </c>
      <c r="D127" s="56">
        <v>20000</v>
      </c>
      <c r="E127" s="57">
        <v>10000</v>
      </c>
      <c r="F127" s="56">
        <v>0</v>
      </c>
      <c r="G127" s="57">
        <f>IF(D127=0,"***",E127/D127)</f>
        <v>0.5</v>
      </c>
    </row>
    <row r="128" spans="1:7" ht="12.75">
      <c r="A128" s="58"/>
      <c r="B128" s="59"/>
      <c r="C128" s="60" t="s">
        <v>7</v>
      </c>
      <c r="D128" s="61">
        <v>20000</v>
      </c>
      <c r="E128" s="62">
        <v>10000</v>
      </c>
      <c r="F128" s="61"/>
      <c r="G128" s="62"/>
    </row>
    <row r="129" spans="1:7" ht="12.75">
      <c r="A129" s="53" t="s">
        <v>1566</v>
      </c>
      <c r="B129" s="54" t="s">
        <v>113</v>
      </c>
      <c r="C129" s="55" t="s">
        <v>114</v>
      </c>
      <c r="D129" s="56">
        <v>15000</v>
      </c>
      <c r="E129" s="57">
        <v>12000</v>
      </c>
      <c r="F129" s="56">
        <v>0</v>
      </c>
      <c r="G129" s="57">
        <f>IF(D129=0,"***",E129/D129)</f>
        <v>0.8</v>
      </c>
    </row>
    <row r="130" spans="1:7" ht="12.75">
      <c r="A130" s="58"/>
      <c r="B130" s="59"/>
      <c r="C130" s="60" t="s">
        <v>7</v>
      </c>
      <c r="D130" s="61">
        <v>15000</v>
      </c>
      <c r="E130" s="62">
        <v>12000</v>
      </c>
      <c r="F130" s="61"/>
      <c r="G130" s="62"/>
    </row>
    <row r="131" spans="1:7" ht="12.75">
      <c r="A131" s="53" t="s">
        <v>1566</v>
      </c>
      <c r="B131" s="54" t="s">
        <v>115</v>
      </c>
      <c r="C131" s="55" t="s">
        <v>116</v>
      </c>
      <c r="D131" s="56">
        <v>2000</v>
      </c>
      <c r="E131" s="57">
        <v>6000</v>
      </c>
      <c r="F131" s="56">
        <v>0</v>
      </c>
      <c r="G131" s="57">
        <f>IF(D131=0,"***",E131/D131)</f>
        <v>3</v>
      </c>
    </row>
    <row r="132" spans="1:7" ht="12.75">
      <c r="A132" s="58"/>
      <c r="B132" s="59"/>
      <c r="C132" s="60" t="s">
        <v>7</v>
      </c>
      <c r="D132" s="61">
        <v>2000</v>
      </c>
      <c r="E132" s="62">
        <v>6000</v>
      </c>
      <c r="F132" s="61"/>
      <c r="G132" s="62"/>
    </row>
    <row r="133" spans="1:7" ht="12.75">
      <c r="A133" s="53" t="s">
        <v>1566</v>
      </c>
      <c r="B133" s="54" t="s">
        <v>117</v>
      </c>
      <c r="C133" s="55" t="s">
        <v>118</v>
      </c>
      <c r="D133" s="56">
        <v>30000</v>
      </c>
      <c r="E133" s="57">
        <v>10000</v>
      </c>
      <c r="F133" s="56">
        <v>0</v>
      </c>
      <c r="G133" s="57">
        <f>IF(D133=0,"***",E133/D133)</f>
        <v>0.3333333333333333</v>
      </c>
    </row>
    <row r="134" spans="1:7" ht="12.75">
      <c r="A134" s="58"/>
      <c r="B134" s="59"/>
      <c r="C134" s="60" t="s">
        <v>7</v>
      </c>
      <c r="D134" s="61">
        <v>30000</v>
      </c>
      <c r="E134" s="62">
        <v>10000</v>
      </c>
      <c r="F134" s="61"/>
      <c r="G134" s="62"/>
    </row>
    <row r="135" spans="1:7" ht="12.75">
      <c r="A135" s="53" t="s">
        <v>1566</v>
      </c>
      <c r="B135" s="54" t="s">
        <v>119</v>
      </c>
      <c r="C135" s="55" t="s">
        <v>120</v>
      </c>
      <c r="D135" s="56">
        <v>20000</v>
      </c>
      <c r="E135" s="57">
        <v>12000</v>
      </c>
      <c r="F135" s="56">
        <v>0</v>
      </c>
      <c r="G135" s="57">
        <f>IF(D135=0,"***",E135/D135)</f>
        <v>0.6</v>
      </c>
    </row>
    <row r="136" spans="1:7" ht="12.75">
      <c r="A136" s="58"/>
      <c r="B136" s="59"/>
      <c r="C136" s="60" t="s">
        <v>7</v>
      </c>
      <c r="D136" s="61">
        <v>20000</v>
      </c>
      <c r="E136" s="62">
        <v>12000</v>
      </c>
      <c r="F136" s="61"/>
      <c r="G136" s="62"/>
    </row>
    <row r="137" spans="1:7" ht="12.75">
      <c r="A137" s="53" t="s">
        <v>1566</v>
      </c>
      <c r="B137" s="54" t="s">
        <v>121</v>
      </c>
      <c r="C137" s="55" t="s">
        <v>122</v>
      </c>
      <c r="D137" s="56">
        <v>15000</v>
      </c>
      <c r="E137" s="57">
        <v>6000</v>
      </c>
      <c r="F137" s="56">
        <v>0</v>
      </c>
      <c r="G137" s="57">
        <f>IF(D137=0,"***",E137/D137)</f>
        <v>0.4</v>
      </c>
    </row>
    <row r="138" spans="1:7" ht="12.75">
      <c r="A138" s="58"/>
      <c r="B138" s="59"/>
      <c r="C138" s="60" t="s">
        <v>7</v>
      </c>
      <c r="D138" s="61">
        <v>15000</v>
      </c>
      <c r="E138" s="62">
        <v>6000</v>
      </c>
      <c r="F138" s="61"/>
      <c r="G138" s="62"/>
    </row>
    <row r="139" spans="1:7" ht="12.75">
      <c r="A139" s="53" t="s">
        <v>1566</v>
      </c>
      <c r="B139" s="54" t="s">
        <v>123</v>
      </c>
      <c r="C139" s="55" t="s">
        <v>124</v>
      </c>
      <c r="D139" s="56">
        <v>2000</v>
      </c>
      <c r="E139" s="57">
        <v>500</v>
      </c>
      <c r="F139" s="56">
        <v>0</v>
      </c>
      <c r="G139" s="57">
        <f>IF(D139=0,"***",E139/D139)</f>
        <v>0.25</v>
      </c>
    </row>
    <row r="140" spans="1:7" ht="12.75">
      <c r="A140" s="58"/>
      <c r="B140" s="59"/>
      <c r="C140" s="60" t="s">
        <v>7</v>
      </c>
      <c r="D140" s="61">
        <v>2000</v>
      </c>
      <c r="E140" s="62">
        <v>500</v>
      </c>
      <c r="F140" s="61"/>
      <c r="G140" s="62"/>
    </row>
    <row r="141" spans="1:7" ht="12.75">
      <c r="A141" s="53" t="s">
        <v>1566</v>
      </c>
      <c r="B141" s="54" t="s">
        <v>125</v>
      </c>
      <c r="C141" s="55" t="s">
        <v>126</v>
      </c>
      <c r="D141" s="56">
        <v>20000</v>
      </c>
      <c r="E141" s="57">
        <v>10000</v>
      </c>
      <c r="F141" s="56">
        <v>0</v>
      </c>
      <c r="G141" s="57">
        <f>IF(D141=0,"***",E141/D141)</f>
        <v>0.5</v>
      </c>
    </row>
    <row r="142" spans="1:7" ht="12.75">
      <c r="A142" s="58"/>
      <c r="B142" s="59"/>
      <c r="C142" s="60" t="s">
        <v>7</v>
      </c>
      <c r="D142" s="61">
        <v>20000</v>
      </c>
      <c r="E142" s="62">
        <v>10000</v>
      </c>
      <c r="F142" s="61"/>
      <c r="G142" s="62"/>
    </row>
    <row r="143" spans="1:7" ht="12.75">
      <c r="A143" s="53" t="s">
        <v>1566</v>
      </c>
      <c r="B143" s="54" t="s">
        <v>127</v>
      </c>
      <c r="C143" s="55" t="s">
        <v>128</v>
      </c>
      <c r="D143" s="56">
        <v>5000</v>
      </c>
      <c r="E143" s="57">
        <v>10000</v>
      </c>
      <c r="F143" s="56">
        <v>0</v>
      </c>
      <c r="G143" s="57">
        <f>IF(D143=0,"***",E143/D143)</f>
        <v>2</v>
      </c>
    </row>
    <row r="144" spans="1:7" ht="12.75">
      <c r="A144" s="58"/>
      <c r="B144" s="59"/>
      <c r="C144" s="60" t="s">
        <v>7</v>
      </c>
      <c r="D144" s="61">
        <v>5000</v>
      </c>
      <c r="E144" s="62">
        <v>10000</v>
      </c>
      <c r="F144" s="61"/>
      <c r="G144" s="62"/>
    </row>
    <row r="145" spans="1:7" ht="12.75">
      <c r="A145" s="53" t="s">
        <v>1566</v>
      </c>
      <c r="B145" s="54" t="s">
        <v>129</v>
      </c>
      <c r="C145" s="55" t="s">
        <v>130</v>
      </c>
      <c r="D145" s="56">
        <v>35000</v>
      </c>
      <c r="E145" s="57">
        <v>25000</v>
      </c>
      <c r="F145" s="56">
        <v>0</v>
      </c>
      <c r="G145" s="57">
        <f>IF(D145=0,"***",E145/D145)</f>
        <v>0.7142857142857143</v>
      </c>
    </row>
    <row r="146" spans="1:7" ht="12.75">
      <c r="A146" s="58"/>
      <c r="B146" s="59"/>
      <c r="C146" s="60" t="s">
        <v>7</v>
      </c>
      <c r="D146" s="61">
        <v>35000</v>
      </c>
      <c r="E146" s="62">
        <v>25000</v>
      </c>
      <c r="F146" s="61"/>
      <c r="G146" s="62"/>
    </row>
    <row r="147" spans="1:7" ht="12.75">
      <c r="A147" s="53" t="s">
        <v>1566</v>
      </c>
      <c r="B147" s="54" t="s">
        <v>131</v>
      </c>
      <c r="C147" s="55" t="s">
        <v>132</v>
      </c>
      <c r="D147" s="56">
        <v>10000</v>
      </c>
      <c r="E147" s="57">
        <v>4000</v>
      </c>
      <c r="F147" s="56">
        <v>0</v>
      </c>
      <c r="G147" s="57">
        <f>IF(D147=0,"***",E147/D147)</f>
        <v>0.4</v>
      </c>
    </row>
    <row r="148" spans="1:7" ht="12.75">
      <c r="A148" s="58"/>
      <c r="B148" s="59"/>
      <c r="C148" s="60" t="s">
        <v>7</v>
      </c>
      <c r="D148" s="61">
        <v>10000</v>
      </c>
      <c r="E148" s="62">
        <v>4000</v>
      </c>
      <c r="F148" s="61"/>
      <c r="G148" s="62"/>
    </row>
    <row r="149" spans="1:7" ht="12.75">
      <c r="A149" s="53" t="s">
        <v>1566</v>
      </c>
      <c r="B149" s="54" t="s">
        <v>133</v>
      </c>
      <c r="C149" s="55" t="s">
        <v>134</v>
      </c>
      <c r="D149" s="56">
        <v>30000</v>
      </c>
      <c r="E149" s="57">
        <v>10000</v>
      </c>
      <c r="F149" s="56">
        <v>0</v>
      </c>
      <c r="G149" s="57">
        <f>IF(D149=0,"***",E149/D149)</f>
        <v>0.3333333333333333</v>
      </c>
    </row>
    <row r="150" spans="1:7" ht="12.75">
      <c r="A150" s="58"/>
      <c r="B150" s="59"/>
      <c r="C150" s="60" t="s">
        <v>7</v>
      </c>
      <c r="D150" s="61">
        <v>30000</v>
      </c>
      <c r="E150" s="62">
        <v>10000</v>
      </c>
      <c r="F150" s="61"/>
      <c r="G150" s="62"/>
    </row>
    <row r="151" spans="1:7" ht="12.75">
      <c r="A151" s="53" t="s">
        <v>1566</v>
      </c>
      <c r="B151" s="54" t="s">
        <v>135</v>
      </c>
      <c r="C151" s="55" t="s">
        <v>136</v>
      </c>
      <c r="D151" s="56">
        <v>5000</v>
      </c>
      <c r="E151" s="57">
        <v>5000</v>
      </c>
      <c r="F151" s="56">
        <v>0</v>
      </c>
      <c r="G151" s="57">
        <f>IF(D151=0,"***",E151/D151)</f>
        <v>1</v>
      </c>
    </row>
    <row r="152" spans="1:7" ht="12.75">
      <c r="A152" s="58"/>
      <c r="B152" s="59"/>
      <c r="C152" s="60" t="s">
        <v>7</v>
      </c>
      <c r="D152" s="61">
        <v>5000</v>
      </c>
      <c r="E152" s="62">
        <v>5000</v>
      </c>
      <c r="F152" s="61"/>
      <c r="G152" s="62"/>
    </row>
    <row r="153" spans="1:7" ht="12.75">
      <c r="A153" s="53" t="s">
        <v>1566</v>
      </c>
      <c r="B153" s="54" t="s">
        <v>137</v>
      </c>
      <c r="C153" s="55" t="s">
        <v>89</v>
      </c>
      <c r="D153" s="56">
        <v>8000</v>
      </c>
      <c r="E153" s="57">
        <v>8000</v>
      </c>
      <c r="F153" s="56">
        <v>0</v>
      </c>
      <c r="G153" s="57">
        <f>IF(D153=0,"***",E153/D153)</f>
        <v>1</v>
      </c>
    </row>
    <row r="154" spans="1:7" ht="12.75">
      <c r="A154" s="58"/>
      <c r="B154" s="59"/>
      <c r="C154" s="60" t="s">
        <v>7</v>
      </c>
      <c r="D154" s="61">
        <v>8000</v>
      </c>
      <c r="E154" s="62">
        <v>8000</v>
      </c>
      <c r="F154" s="61"/>
      <c r="G154" s="62"/>
    </row>
    <row r="155" spans="1:7" ht="12.75">
      <c r="A155" s="53" t="s">
        <v>1566</v>
      </c>
      <c r="B155" s="54" t="s">
        <v>138</v>
      </c>
      <c r="C155" s="55" t="s">
        <v>139</v>
      </c>
      <c r="D155" s="56">
        <v>8000</v>
      </c>
      <c r="E155" s="57">
        <v>6000</v>
      </c>
      <c r="F155" s="56">
        <v>0</v>
      </c>
      <c r="G155" s="57">
        <f>IF(D155=0,"***",E155/D155)</f>
        <v>0.75</v>
      </c>
    </row>
    <row r="156" spans="1:7" ht="12.75">
      <c r="A156" s="58"/>
      <c r="B156" s="59"/>
      <c r="C156" s="60" t="s">
        <v>7</v>
      </c>
      <c r="D156" s="61">
        <v>8000</v>
      </c>
      <c r="E156" s="62">
        <v>6000</v>
      </c>
      <c r="F156" s="61"/>
      <c r="G156" s="62"/>
    </row>
    <row r="157" spans="1:7" ht="12.75">
      <c r="A157" s="53" t="s">
        <v>1566</v>
      </c>
      <c r="B157" s="54" t="s">
        <v>140</v>
      </c>
      <c r="C157" s="55" t="s">
        <v>141</v>
      </c>
      <c r="D157" s="56">
        <v>25000</v>
      </c>
      <c r="E157" s="57">
        <v>12000</v>
      </c>
      <c r="F157" s="56">
        <v>0</v>
      </c>
      <c r="G157" s="57">
        <f>IF(D157=0,"***",E157/D157)</f>
        <v>0.48</v>
      </c>
    </row>
    <row r="158" spans="1:7" ht="12.75">
      <c r="A158" s="58"/>
      <c r="B158" s="59"/>
      <c r="C158" s="60" t="s">
        <v>7</v>
      </c>
      <c r="D158" s="61">
        <v>25000</v>
      </c>
      <c r="E158" s="62">
        <v>12000</v>
      </c>
      <c r="F158" s="61"/>
      <c r="G158" s="62"/>
    </row>
    <row r="159" spans="1:7" ht="12.75">
      <c r="A159" s="53" t="s">
        <v>1566</v>
      </c>
      <c r="B159" s="54" t="s">
        <v>142</v>
      </c>
      <c r="C159" s="55" t="s">
        <v>143</v>
      </c>
      <c r="D159" s="56">
        <v>2000</v>
      </c>
      <c r="E159" s="57">
        <v>7000</v>
      </c>
      <c r="F159" s="56">
        <v>0</v>
      </c>
      <c r="G159" s="57">
        <f>IF(D159=0,"***",E159/D159)</f>
        <v>3.5</v>
      </c>
    </row>
    <row r="160" spans="1:7" ht="12.75">
      <c r="A160" s="58"/>
      <c r="B160" s="59"/>
      <c r="C160" s="60" t="s">
        <v>7</v>
      </c>
      <c r="D160" s="61">
        <v>2000</v>
      </c>
      <c r="E160" s="62">
        <v>7000</v>
      </c>
      <c r="F160" s="61"/>
      <c r="G160" s="62"/>
    </row>
    <row r="161" spans="1:7" ht="12.75">
      <c r="A161" s="53" t="s">
        <v>1566</v>
      </c>
      <c r="B161" s="54" t="s">
        <v>144</v>
      </c>
      <c r="C161" s="55" t="s">
        <v>145</v>
      </c>
      <c r="D161" s="56">
        <v>50000</v>
      </c>
      <c r="E161" s="57">
        <v>20000</v>
      </c>
      <c r="F161" s="56">
        <v>0</v>
      </c>
      <c r="G161" s="57">
        <f>IF(D161=0,"***",E161/D161)</f>
        <v>0.4</v>
      </c>
    </row>
    <row r="162" spans="1:7" ht="12.75">
      <c r="A162" s="58"/>
      <c r="B162" s="59"/>
      <c r="C162" s="60" t="s">
        <v>7</v>
      </c>
      <c r="D162" s="61">
        <v>50000</v>
      </c>
      <c r="E162" s="62">
        <v>20000</v>
      </c>
      <c r="F162" s="61"/>
      <c r="G162" s="62"/>
    </row>
    <row r="163" spans="1:7" ht="12.75">
      <c r="A163" s="53" t="s">
        <v>1566</v>
      </c>
      <c r="B163" s="54" t="s">
        <v>146</v>
      </c>
      <c r="C163" s="55" t="s">
        <v>147</v>
      </c>
      <c r="D163" s="56">
        <v>20000</v>
      </c>
      <c r="E163" s="57">
        <v>12000</v>
      </c>
      <c r="F163" s="56">
        <v>0</v>
      </c>
      <c r="G163" s="57">
        <f>IF(D163=0,"***",E163/D163)</f>
        <v>0.6</v>
      </c>
    </row>
    <row r="164" spans="1:7" ht="12.75">
      <c r="A164" s="58"/>
      <c r="B164" s="59"/>
      <c r="C164" s="60" t="s">
        <v>7</v>
      </c>
      <c r="D164" s="61">
        <v>20000</v>
      </c>
      <c r="E164" s="62">
        <v>12000</v>
      </c>
      <c r="F164" s="61"/>
      <c r="G164" s="62"/>
    </row>
    <row r="165" spans="1:7" ht="12.75">
      <c r="A165" s="53" t="s">
        <v>1566</v>
      </c>
      <c r="B165" s="54" t="s">
        <v>148</v>
      </c>
      <c r="C165" s="55" t="s">
        <v>149</v>
      </c>
      <c r="D165" s="56">
        <v>8000</v>
      </c>
      <c r="E165" s="57">
        <v>8000</v>
      </c>
      <c r="F165" s="56">
        <v>0</v>
      </c>
      <c r="G165" s="57">
        <f>IF(D165=0,"***",E165/D165)</f>
        <v>1</v>
      </c>
    </row>
    <row r="166" spans="1:7" ht="12.75">
      <c r="A166" s="58"/>
      <c r="B166" s="59"/>
      <c r="C166" s="60" t="s">
        <v>7</v>
      </c>
      <c r="D166" s="61">
        <v>8000</v>
      </c>
      <c r="E166" s="62">
        <v>8000</v>
      </c>
      <c r="F166" s="61"/>
      <c r="G166" s="62"/>
    </row>
    <row r="167" spans="1:7" ht="12.75">
      <c r="A167" s="53" t="s">
        <v>1566</v>
      </c>
      <c r="B167" s="54" t="s">
        <v>150</v>
      </c>
      <c r="C167" s="55" t="s">
        <v>151</v>
      </c>
      <c r="D167" s="56">
        <v>2000</v>
      </c>
      <c r="E167" s="57">
        <v>1000</v>
      </c>
      <c r="F167" s="56">
        <v>0</v>
      </c>
      <c r="G167" s="57">
        <f>IF(D167=0,"***",E167/D167)</f>
        <v>0.5</v>
      </c>
    </row>
    <row r="168" spans="1:7" ht="12.75">
      <c r="A168" s="58"/>
      <c r="B168" s="59"/>
      <c r="C168" s="60" t="s">
        <v>7</v>
      </c>
      <c r="D168" s="61">
        <v>2000</v>
      </c>
      <c r="E168" s="62">
        <v>1000</v>
      </c>
      <c r="F168" s="61"/>
      <c r="G168" s="62"/>
    </row>
    <row r="169" spans="1:7" ht="12.75">
      <c r="A169" s="53" t="s">
        <v>1566</v>
      </c>
      <c r="B169" s="54" t="s">
        <v>152</v>
      </c>
      <c r="C169" s="55" t="s">
        <v>153</v>
      </c>
      <c r="D169" s="56">
        <v>5000</v>
      </c>
      <c r="E169" s="57">
        <v>6000</v>
      </c>
      <c r="F169" s="56">
        <v>0</v>
      </c>
      <c r="G169" s="57">
        <f>IF(D169=0,"***",E169/D169)</f>
        <v>1.2</v>
      </c>
    </row>
    <row r="170" spans="1:7" ht="12.75">
      <c r="A170" s="58"/>
      <c r="B170" s="59"/>
      <c r="C170" s="60" t="s">
        <v>7</v>
      </c>
      <c r="D170" s="61">
        <v>5000</v>
      </c>
      <c r="E170" s="62">
        <v>6000</v>
      </c>
      <c r="F170" s="61"/>
      <c r="G170" s="62"/>
    </row>
    <row r="171" spans="1:7" ht="12.75">
      <c r="A171" s="53" t="s">
        <v>1566</v>
      </c>
      <c r="B171" s="54" t="s">
        <v>154</v>
      </c>
      <c r="C171" s="55" t="s">
        <v>155</v>
      </c>
      <c r="D171" s="56">
        <v>8000</v>
      </c>
      <c r="E171" s="57">
        <v>8000</v>
      </c>
      <c r="F171" s="56">
        <v>0</v>
      </c>
      <c r="G171" s="57">
        <f>IF(D171=0,"***",E171/D171)</f>
        <v>1</v>
      </c>
    </row>
    <row r="172" spans="1:7" ht="12.75">
      <c r="A172" s="58"/>
      <c r="B172" s="59"/>
      <c r="C172" s="60" t="s">
        <v>7</v>
      </c>
      <c r="D172" s="61">
        <v>8000</v>
      </c>
      <c r="E172" s="62">
        <v>8000</v>
      </c>
      <c r="F172" s="61"/>
      <c r="G172" s="62"/>
    </row>
    <row r="173" spans="1:7" ht="12.75">
      <c r="A173" s="53" t="s">
        <v>1566</v>
      </c>
      <c r="B173" s="54" t="s">
        <v>156</v>
      </c>
      <c r="C173" s="55" t="s">
        <v>157</v>
      </c>
      <c r="D173" s="56">
        <v>65000</v>
      </c>
      <c r="E173" s="57">
        <v>30000</v>
      </c>
      <c r="F173" s="56">
        <v>0</v>
      </c>
      <c r="G173" s="57">
        <f>IF(D173=0,"***",E173/D173)</f>
        <v>0.46153846153846156</v>
      </c>
    </row>
    <row r="174" spans="1:7" ht="12.75">
      <c r="A174" s="58"/>
      <c r="B174" s="59"/>
      <c r="C174" s="60" t="s">
        <v>7</v>
      </c>
      <c r="D174" s="61">
        <v>65000</v>
      </c>
      <c r="E174" s="62">
        <v>30000</v>
      </c>
      <c r="F174" s="61"/>
      <c r="G174" s="62"/>
    </row>
    <row r="175" spans="1:7" ht="12.75">
      <c r="A175" s="53" t="s">
        <v>1566</v>
      </c>
      <c r="B175" s="54" t="s">
        <v>158</v>
      </c>
      <c r="C175" s="55" t="s">
        <v>159</v>
      </c>
      <c r="D175" s="56">
        <v>10000</v>
      </c>
      <c r="E175" s="57">
        <v>25000</v>
      </c>
      <c r="F175" s="56">
        <v>0</v>
      </c>
      <c r="G175" s="57">
        <f>IF(D175=0,"***",E175/D175)</f>
        <v>2.5</v>
      </c>
    </row>
    <row r="176" spans="1:7" ht="12.75">
      <c r="A176" s="58"/>
      <c r="B176" s="59"/>
      <c r="C176" s="60" t="s">
        <v>7</v>
      </c>
      <c r="D176" s="61">
        <v>10000</v>
      </c>
      <c r="E176" s="62">
        <v>25000</v>
      </c>
      <c r="F176" s="61"/>
      <c r="G176" s="62"/>
    </row>
    <row r="177" spans="1:7" ht="12.75">
      <c r="A177" s="53" t="s">
        <v>1566</v>
      </c>
      <c r="B177" s="54" t="s">
        <v>160</v>
      </c>
      <c r="C177" s="55" t="s">
        <v>161</v>
      </c>
      <c r="D177" s="56">
        <v>45000</v>
      </c>
      <c r="E177" s="57">
        <v>20000</v>
      </c>
      <c r="F177" s="56">
        <v>0</v>
      </c>
      <c r="G177" s="57">
        <f>IF(D177=0,"***",E177/D177)</f>
        <v>0.4444444444444444</v>
      </c>
    </row>
    <row r="178" spans="1:7" ht="12.75">
      <c r="A178" s="58"/>
      <c r="B178" s="59"/>
      <c r="C178" s="60" t="s">
        <v>7</v>
      </c>
      <c r="D178" s="61">
        <v>45000</v>
      </c>
      <c r="E178" s="62">
        <v>20000</v>
      </c>
      <c r="F178" s="61"/>
      <c r="G178" s="62"/>
    </row>
    <row r="179" spans="1:7" ht="12.75">
      <c r="A179" s="53" t="s">
        <v>1566</v>
      </c>
      <c r="B179" s="54" t="s">
        <v>162</v>
      </c>
      <c r="C179" s="55" t="s">
        <v>163</v>
      </c>
      <c r="D179" s="56">
        <v>49900</v>
      </c>
      <c r="E179" s="57">
        <v>25000</v>
      </c>
      <c r="F179" s="56">
        <v>0</v>
      </c>
      <c r="G179" s="57">
        <f>IF(D179=0,"***",E179/D179)</f>
        <v>0.501002004008016</v>
      </c>
    </row>
    <row r="180" spans="1:7" ht="12.75">
      <c r="A180" s="58"/>
      <c r="B180" s="59"/>
      <c r="C180" s="60" t="s">
        <v>7</v>
      </c>
      <c r="D180" s="61">
        <v>49900</v>
      </c>
      <c r="E180" s="62">
        <v>25000</v>
      </c>
      <c r="F180" s="61"/>
      <c r="G180" s="62"/>
    </row>
    <row r="181" spans="1:7" ht="12.75">
      <c r="A181" s="53" t="s">
        <v>1566</v>
      </c>
      <c r="B181" s="54" t="s">
        <v>164</v>
      </c>
      <c r="C181" s="55" t="s">
        <v>165</v>
      </c>
      <c r="D181" s="56">
        <v>10000</v>
      </c>
      <c r="E181" s="57">
        <v>7000</v>
      </c>
      <c r="F181" s="56">
        <v>0</v>
      </c>
      <c r="G181" s="57">
        <f>IF(D181=0,"***",E181/D181)</f>
        <v>0.7</v>
      </c>
    </row>
    <row r="182" spans="1:7" ht="12.75">
      <c r="A182" s="58"/>
      <c r="B182" s="59"/>
      <c r="C182" s="60" t="s">
        <v>7</v>
      </c>
      <c r="D182" s="61">
        <v>10000</v>
      </c>
      <c r="E182" s="62">
        <v>7000</v>
      </c>
      <c r="F182" s="61"/>
      <c r="G182" s="62"/>
    </row>
    <row r="183" spans="1:7" ht="12.75">
      <c r="A183" s="53" t="s">
        <v>1566</v>
      </c>
      <c r="B183" s="54" t="s">
        <v>166</v>
      </c>
      <c r="C183" s="55" t="s">
        <v>167</v>
      </c>
      <c r="D183" s="56">
        <v>20000</v>
      </c>
      <c r="E183" s="57">
        <v>3000</v>
      </c>
      <c r="F183" s="56">
        <v>0</v>
      </c>
      <c r="G183" s="57">
        <f>IF(D183=0,"***",E183/D183)</f>
        <v>0.15</v>
      </c>
    </row>
    <row r="184" spans="1:7" ht="12.75">
      <c r="A184" s="58"/>
      <c r="B184" s="59"/>
      <c r="C184" s="60" t="s">
        <v>7</v>
      </c>
      <c r="D184" s="61">
        <v>20000</v>
      </c>
      <c r="E184" s="62">
        <v>3000</v>
      </c>
      <c r="F184" s="61"/>
      <c r="G184" s="62"/>
    </row>
    <row r="185" spans="1:7" ht="12.75">
      <c r="A185" s="53" t="s">
        <v>1566</v>
      </c>
      <c r="B185" s="54" t="s">
        <v>168</v>
      </c>
      <c r="C185" s="55" t="s">
        <v>169</v>
      </c>
      <c r="D185" s="56">
        <v>27000</v>
      </c>
      <c r="E185" s="57">
        <v>15000</v>
      </c>
      <c r="F185" s="56">
        <v>0</v>
      </c>
      <c r="G185" s="57">
        <f>IF(D185=0,"***",E185/D185)</f>
        <v>0.5555555555555556</v>
      </c>
    </row>
    <row r="186" spans="1:7" ht="12.75">
      <c r="A186" s="58"/>
      <c r="B186" s="59"/>
      <c r="C186" s="60" t="s">
        <v>7</v>
      </c>
      <c r="D186" s="61">
        <v>27000</v>
      </c>
      <c r="E186" s="62">
        <v>15000</v>
      </c>
      <c r="F186" s="61"/>
      <c r="G186" s="62"/>
    </row>
    <row r="187" spans="1:7" ht="12.75">
      <c r="A187" s="53" t="s">
        <v>1566</v>
      </c>
      <c r="B187" s="54" t="s">
        <v>170</v>
      </c>
      <c r="C187" s="55" t="s">
        <v>171</v>
      </c>
      <c r="D187" s="56">
        <v>18000</v>
      </c>
      <c r="E187" s="57">
        <v>18000</v>
      </c>
      <c r="F187" s="56">
        <v>0</v>
      </c>
      <c r="G187" s="57">
        <f>IF(D187=0,"***",E187/D187)</f>
        <v>1</v>
      </c>
    </row>
    <row r="188" spans="1:7" ht="12.75">
      <c r="A188" s="58"/>
      <c r="B188" s="59"/>
      <c r="C188" s="60" t="s">
        <v>7</v>
      </c>
      <c r="D188" s="61">
        <v>18000</v>
      </c>
      <c r="E188" s="62">
        <v>18000</v>
      </c>
      <c r="F188" s="61"/>
      <c r="G188" s="62"/>
    </row>
    <row r="189" spans="1:7" ht="12.75">
      <c r="A189" s="53" t="s">
        <v>1566</v>
      </c>
      <c r="B189" s="54" t="s">
        <v>172</v>
      </c>
      <c r="C189" s="55" t="s">
        <v>173</v>
      </c>
      <c r="D189" s="56">
        <v>19000</v>
      </c>
      <c r="E189" s="57">
        <v>15000</v>
      </c>
      <c r="F189" s="56">
        <v>0</v>
      </c>
      <c r="G189" s="57">
        <f>IF(D189=0,"***",E189/D189)</f>
        <v>0.7894736842105263</v>
      </c>
    </row>
    <row r="190" spans="1:7" ht="12.75">
      <c r="A190" s="58"/>
      <c r="B190" s="59"/>
      <c r="C190" s="60" t="s">
        <v>7</v>
      </c>
      <c r="D190" s="61">
        <v>19000</v>
      </c>
      <c r="E190" s="62">
        <v>15000</v>
      </c>
      <c r="F190" s="61"/>
      <c r="G190" s="62"/>
    </row>
    <row r="191" spans="1:7" ht="12.75">
      <c r="A191" s="53" t="s">
        <v>1566</v>
      </c>
      <c r="B191" s="54" t="s">
        <v>174</v>
      </c>
      <c r="C191" s="55" t="s">
        <v>175</v>
      </c>
      <c r="D191" s="56">
        <v>40000</v>
      </c>
      <c r="E191" s="57">
        <v>25000</v>
      </c>
      <c r="F191" s="56">
        <v>0</v>
      </c>
      <c r="G191" s="57">
        <f>IF(D191=0,"***",E191/D191)</f>
        <v>0.625</v>
      </c>
    </row>
    <row r="192" spans="1:7" ht="12.75">
      <c r="A192" s="58"/>
      <c r="B192" s="59"/>
      <c r="C192" s="60" t="s">
        <v>7</v>
      </c>
      <c r="D192" s="61">
        <v>40000</v>
      </c>
      <c r="E192" s="62">
        <v>25000</v>
      </c>
      <c r="F192" s="61"/>
      <c r="G192" s="62"/>
    </row>
    <row r="193" spans="1:7" ht="12.75">
      <c r="A193" s="53" t="s">
        <v>1566</v>
      </c>
      <c r="B193" s="54" t="s">
        <v>176</v>
      </c>
      <c r="C193" s="55" t="s">
        <v>177</v>
      </c>
      <c r="D193" s="56">
        <v>8000</v>
      </c>
      <c r="E193" s="57">
        <v>2000</v>
      </c>
      <c r="F193" s="56">
        <v>0</v>
      </c>
      <c r="G193" s="57">
        <f>IF(D193=0,"***",E193/D193)</f>
        <v>0.25</v>
      </c>
    </row>
    <row r="194" spans="1:7" ht="12.75">
      <c r="A194" s="58"/>
      <c r="B194" s="59"/>
      <c r="C194" s="60" t="s">
        <v>7</v>
      </c>
      <c r="D194" s="61">
        <v>8000</v>
      </c>
      <c r="E194" s="62">
        <v>2000</v>
      </c>
      <c r="F194" s="61"/>
      <c r="G194" s="62"/>
    </row>
    <row r="195" spans="1:7" ht="12.75">
      <c r="A195" s="53" t="s">
        <v>1566</v>
      </c>
      <c r="B195" s="54" t="s">
        <v>178</v>
      </c>
      <c r="C195" s="55" t="s">
        <v>179</v>
      </c>
      <c r="D195" s="56">
        <v>0</v>
      </c>
      <c r="E195" s="57">
        <v>2000</v>
      </c>
      <c r="F195" s="56">
        <v>0</v>
      </c>
      <c r="G195" s="57" t="str">
        <f>IF(D195=0,"***",E195/D195)</f>
        <v>***</v>
      </c>
    </row>
    <row r="196" spans="1:7" ht="12.75">
      <c r="A196" s="58"/>
      <c r="B196" s="59"/>
      <c r="C196" s="60" t="s">
        <v>7</v>
      </c>
      <c r="D196" s="61">
        <v>0</v>
      </c>
      <c r="E196" s="62">
        <v>2000</v>
      </c>
      <c r="F196" s="61"/>
      <c r="G196" s="62"/>
    </row>
    <row r="197" spans="1:7" ht="12.75">
      <c r="A197" s="53" t="s">
        <v>1566</v>
      </c>
      <c r="B197" s="54" t="s">
        <v>180</v>
      </c>
      <c r="C197" s="55" t="s">
        <v>181</v>
      </c>
      <c r="D197" s="56">
        <v>20000</v>
      </c>
      <c r="E197" s="57">
        <v>15000</v>
      </c>
      <c r="F197" s="56">
        <v>0</v>
      </c>
      <c r="G197" s="57">
        <f>IF(D197=0,"***",E197/D197)</f>
        <v>0.75</v>
      </c>
    </row>
    <row r="198" spans="1:7" ht="12.75">
      <c r="A198" s="58"/>
      <c r="B198" s="59"/>
      <c r="C198" s="60" t="s">
        <v>7</v>
      </c>
      <c r="D198" s="61">
        <v>20000</v>
      </c>
      <c r="E198" s="62">
        <v>15000</v>
      </c>
      <c r="F198" s="61"/>
      <c r="G198" s="62"/>
    </row>
    <row r="199" spans="1:7" ht="12.75">
      <c r="A199" s="53" t="s">
        <v>1566</v>
      </c>
      <c r="B199" s="54" t="s">
        <v>182</v>
      </c>
      <c r="C199" s="55" t="s">
        <v>183</v>
      </c>
      <c r="D199" s="56">
        <v>15000</v>
      </c>
      <c r="E199" s="57">
        <v>11000</v>
      </c>
      <c r="F199" s="56">
        <v>0</v>
      </c>
      <c r="G199" s="57">
        <f>IF(D199=0,"***",E199/D199)</f>
        <v>0.7333333333333333</v>
      </c>
    </row>
    <row r="200" spans="1:7" ht="12.75">
      <c r="A200" s="58"/>
      <c r="B200" s="59"/>
      <c r="C200" s="60" t="s">
        <v>7</v>
      </c>
      <c r="D200" s="61">
        <v>15000</v>
      </c>
      <c r="E200" s="62">
        <v>11000</v>
      </c>
      <c r="F200" s="61"/>
      <c r="G200" s="62"/>
    </row>
    <row r="201" spans="1:7" ht="12.75">
      <c r="A201" s="53" t="s">
        <v>1566</v>
      </c>
      <c r="B201" s="54" t="s">
        <v>184</v>
      </c>
      <c r="C201" s="55" t="s">
        <v>185</v>
      </c>
      <c r="D201" s="56">
        <v>8000</v>
      </c>
      <c r="E201" s="57">
        <v>5000</v>
      </c>
      <c r="F201" s="56">
        <v>0</v>
      </c>
      <c r="G201" s="57">
        <f>IF(D201=0,"***",E201/D201)</f>
        <v>0.625</v>
      </c>
    </row>
    <row r="202" spans="1:7" ht="12.75">
      <c r="A202" s="58"/>
      <c r="B202" s="59"/>
      <c r="C202" s="60" t="s">
        <v>7</v>
      </c>
      <c r="D202" s="61">
        <v>8000</v>
      </c>
      <c r="E202" s="62">
        <v>5000</v>
      </c>
      <c r="F202" s="61"/>
      <c r="G202" s="62"/>
    </row>
    <row r="203" spans="1:7" ht="12.75">
      <c r="A203" s="53" t="s">
        <v>1566</v>
      </c>
      <c r="B203" s="54" t="s">
        <v>186</v>
      </c>
      <c r="C203" s="55" t="s">
        <v>187</v>
      </c>
      <c r="D203" s="56">
        <v>1000</v>
      </c>
      <c r="E203" s="57">
        <v>8000</v>
      </c>
      <c r="F203" s="56">
        <v>0</v>
      </c>
      <c r="G203" s="57">
        <f>IF(D203=0,"***",E203/D203)</f>
        <v>8</v>
      </c>
    </row>
    <row r="204" spans="1:7" ht="12.75">
      <c r="A204" s="58"/>
      <c r="B204" s="59"/>
      <c r="C204" s="60" t="s">
        <v>7</v>
      </c>
      <c r="D204" s="61">
        <v>1000</v>
      </c>
      <c r="E204" s="62">
        <v>8000</v>
      </c>
      <c r="F204" s="61"/>
      <c r="G204" s="62"/>
    </row>
    <row r="205" spans="1:7" ht="12.75">
      <c r="A205" s="53" t="s">
        <v>1566</v>
      </c>
      <c r="B205" s="54" t="s">
        <v>188</v>
      </c>
      <c r="C205" s="55" t="s">
        <v>189</v>
      </c>
      <c r="D205" s="56">
        <v>4000</v>
      </c>
      <c r="E205" s="57">
        <v>500</v>
      </c>
      <c r="F205" s="56">
        <v>0</v>
      </c>
      <c r="G205" s="57">
        <f>IF(D205=0,"***",E205/D205)</f>
        <v>0.125</v>
      </c>
    </row>
    <row r="206" spans="1:7" ht="12.75">
      <c r="A206" s="58"/>
      <c r="B206" s="59"/>
      <c r="C206" s="60" t="s">
        <v>7</v>
      </c>
      <c r="D206" s="61">
        <v>4000</v>
      </c>
      <c r="E206" s="62">
        <v>500</v>
      </c>
      <c r="F206" s="61"/>
      <c r="G206" s="62"/>
    </row>
    <row r="207" spans="1:7" ht="12.75">
      <c r="A207" s="53" t="s">
        <v>1566</v>
      </c>
      <c r="B207" s="54" t="s">
        <v>190</v>
      </c>
      <c r="C207" s="55" t="s">
        <v>191</v>
      </c>
      <c r="D207" s="56">
        <v>18000</v>
      </c>
      <c r="E207" s="57">
        <v>10000</v>
      </c>
      <c r="F207" s="56">
        <v>0</v>
      </c>
      <c r="G207" s="57">
        <f>IF(D207=0,"***",E207/D207)</f>
        <v>0.5555555555555556</v>
      </c>
    </row>
    <row r="208" spans="1:7" ht="12.75">
      <c r="A208" s="58"/>
      <c r="B208" s="59"/>
      <c r="C208" s="60" t="s">
        <v>7</v>
      </c>
      <c r="D208" s="61">
        <v>18000</v>
      </c>
      <c r="E208" s="62">
        <v>10000</v>
      </c>
      <c r="F208" s="61"/>
      <c r="G208" s="62"/>
    </row>
    <row r="209" spans="1:7" ht="12.75">
      <c r="A209" s="53" t="s">
        <v>1566</v>
      </c>
      <c r="B209" s="54" t="s">
        <v>192</v>
      </c>
      <c r="C209" s="55" t="s">
        <v>193</v>
      </c>
      <c r="D209" s="56">
        <v>4000</v>
      </c>
      <c r="E209" s="57">
        <v>2000</v>
      </c>
      <c r="F209" s="56">
        <v>0</v>
      </c>
      <c r="G209" s="57">
        <f>IF(D209=0,"***",E209/D209)</f>
        <v>0.5</v>
      </c>
    </row>
    <row r="210" spans="1:7" ht="12.75">
      <c r="A210" s="58"/>
      <c r="B210" s="59"/>
      <c r="C210" s="60" t="s">
        <v>7</v>
      </c>
      <c r="D210" s="61">
        <v>4000</v>
      </c>
      <c r="E210" s="62">
        <v>2000</v>
      </c>
      <c r="F210" s="61"/>
      <c r="G210" s="62"/>
    </row>
    <row r="211" spans="1:7" ht="12.75">
      <c r="A211" s="53" t="s">
        <v>1566</v>
      </c>
      <c r="B211" s="54" t="s">
        <v>194</v>
      </c>
      <c r="C211" s="55" t="s">
        <v>195</v>
      </c>
      <c r="D211" s="56">
        <v>3000</v>
      </c>
      <c r="E211" s="57">
        <v>100</v>
      </c>
      <c r="F211" s="56">
        <v>0</v>
      </c>
      <c r="G211" s="57">
        <f>IF(D211=0,"***",E211/D211)</f>
        <v>0.03333333333333333</v>
      </c>
    </row>
    <row r="212" spans="1:7" ht="12.75">
      <c r="A212" s="58"/>
      <c r="B212" s="59"/>
      <c r="C212" s="60" t="s">
        <v>7</v>
      </c>
      <c r="D212" s="61">
        <v>3000</v>
      </c>
      <c r="E212" s="62">
        <v>100</v>
      </c>
      <c r="F212" s="61"/>
      <c r="G212" s="62"/>
    </row>
    <row r="213" spans="1:7" ht="12.75">
      <c r="A213" s="53" t="s">
        <v>1566</v>
      </c>
      <c r="B213" s="54" t="s">
        <v>196</v>
      </c>
      <c r="C213" s="55" t="s">
        <v>197</v>
      </c>
      <c r="D213" s="56">
        <v>12000</v>
      </c>
      <c r="E213" s="57">
        <v>15000</v>
      </c>
      <c r="F213" s="56">
        <v>0</v>
      </c>
      <c r="G213" s="57">
        <f>IF(D213=0,"***",E213/D213)</f>
        <v>1.25</v>
      </c>
    </row>
    <row r="214" spans="1:7" ht="12.75">
      <c r="A214" s="58"/>
      <c r="B214" s="59"/>
      <c r="C214" s="60" t="s">
        <v>7</v>
      </c>
      <c r="D214" s="61">
        <v>12000</v>
      </c>
      <c r="E214" s="62">
        <v>15000</v>
      </c>
      <c r="F214" s="61"/>
      <c r="G214" s="62"/>
    </row>
    <row r="215" spans="1:7" ht="12.75">
      <c r="A215" s="53" t="s">
        <v>1566</v>
      </c>
      <c r="B215" s="54" t="s">
        <v>198</v>
      </c>
      <c r="C215" s="55" t="s">
        <v>199</v>
      </c>
      <c r="D215" s="56">
        <v>5000</v>
      </c>
      <c r="E215" s="57">
        <v>100</v>
      </c>
      <c r="F215" s="56">
        <v>0</v>
      </c>
      <c r="G215" s="57">
        <f>IF(D215=0,"***",E215/D215)</f>
        <v>0.02</v>
      </c>
    </row>
    <row r="216" spans="1:7" ht="12.75">
      <c r="A216" s="58"/>
      <c r="B216" s="59"/>
      <c r="C216" s="60" t="s">
        <v>7</v>
      </c>
      <c r="D216" s="61">
        <v>5000</v>
      </c>
      <c r="E216" s="62">
        <v>100</v>
      </c>
      <c r="F216" s="61"/>
      <c r="G216" s="62"/>
    </row>
    <row r="217" spans="1:7" ht="12.75">
      <c r="A217" s="53" t="s">
        <v>1566</v>
      </c>
      <c r="B217" s="54" t="s">
        <v>200</v>
      </c>
      <c r="C217" s="55" t="s">
        <v>201</v>
      </c>
      <c r="D217" s="56">
        <v>12000</v>
      </c>
      <c r="E217" s="57">
        <v>6000</v>
      </c>
      <c r="F217" s="56">
        <v>0</v>
      </c>
      <c r="G217" s="57">
        <f>IF(D217=0,"***",E217/D217)</f>
        <v>0.5</v>
      </c>
    </row>
    <row r="218" spans="1:7" ht="12.75">
      <c r="A218" s="58"/>
      <c r="B218" s="59"/>
      <c r="C218" s="60" t="s">
        <v>7</v>
      </c>
      <c r="D218" s="61">
        <v>12000</v>
      </c>
      <c r="E218" s="62">
        <v>6000</v>
      </c>
      <c r="F218" s="61"/>
      <c r="G218" s="62"/>
    </row>
    <row r="219" spans="1:7" ht="12.75">
      <c r="A219" s="53" t="s">
        <v>1566</v>
      </c>
      <c r="B219" s="54" t="s">
        <v>202</v>
      </c>
      <c r="C219" s="55" t="s">
        <v>203</v>
      </c>
      <c r="D219" s="56">
        <v>10000</v>
      </c>
      <c r="E219" s="57">
        <v>14000</v>
      </c>
      <c r="F219" s="56">
        <v>0</v>
      </c>
      <c r="G219" s="57">
        <f>IF(D219=0,"***",E219/D219)</f>
        <v>1.4</v>
      </c>
    </row>
    <row r="220" spans="1:7" ht="12.75">
      <c r="A220" s="58"/>
      <c r="B220" s="59"/>
      <c r="C220" s="60" t="s">
        <v>7</v>
      </c>
      <c r="D220" s="61">
        <v>10000</v>
      </c>
      <c r="E220" s="62">
        <v>14000</v>
      </c>
      <c r="F220" s="61"/>
      <c r="G220" s="62"/>
    </row>
    <row r="221" spans="1:7" ht="12.75">
      <c r="A221" s="53" t="s">
        <v>1566</v>
      </c>
      <c r="B221" s="54" t="s">
        <v>204</v>
      </c>
      <c r="C221" s="55" t="s">
        <v>205</v>
      </c>
      <c r="D221" s="56">
        <v>0</v>
      </c>
      <c r="E221" s="57">
        <v>10000</v>
      </c>
      <c r="F221" s="56">
        <v>0</v>
      </c>
      <c r="G221" s="57" t="str">
        <f>IF(D221=0,"***",E221/D221)</f>
        <v>***</v>
      </c>
    </row>
    <row r="222" spans="1:7" ht="12.75">
      <c r="A222" s="58"/>
      <c r="B222" s="59"/>
      <c r="C222" s="60" t="s">
        <v>7</v>
      </c>
      <c r="D222" s="61">
        <v>0</v>
      </c>
      <c r="E222" s="62">
        <v>10000</v>
      </c>
      <c r="F222" s="61"/>
      <c r="G222" s="62"/>
    </row>
    <row r="223" spans="1:7" ht="12.75">
      <c r="A223" s="53" t="s">
        <v>1566</v>
      </c>
      <c r="B223" s="54" t="s">
        <v>206</v>
      </c>
      <c r="C223" s="55" t="s">
        <v>207</v>
      </c>
      <c r="D223" s="56">
        <v>8000</v>
      </c>
      <c r="E223" s="57">
        <v>20000</v>
      </c>
      <c r="F223" s="56">
        <v>0</v>
      </c>
      <c r="G223" s="57">
        <f>IF(D223=0,"***",E223/D223)</f>
        <v>2.5</v>
      </c>
    </row>
    <row r="224" spans="1:7" ht="12.75">
      <c r="A224" s="58"/>
      <c r="B224" s="59"/>
      <c r="C224" s="60" t="s">
        <v>7</v>
      </c>
      <c r="D224" s="61">
        <v>8000</v>
      </c>
      <c r="E224" s="62">
        <v>20000</v>
      </c>
      <c r="F224" s="61"/>
      <c r="G224" s="62"/>
    </row>
    <row r="225" spans="1:7" ht="12.75">
      <c r="A225" s="53" t="s">
        <v>1566</v>
      </c>
      <c r="B225" s="54" t="s">
        <v>208</v>
      </c>
      <c r="C225" s="55" t="s">
        <v>209</v>
      </c>
      <c r="D225" s="56">
        <v>0</v>
      </c>
      <c r="E225" s="57">
        <v>2000</v>
      </c>
      <c r="F225" s="56">
        <v>0</v>
      </c>
      <c r="G225" s="57" t="str">
        <f>IF(D225=0,"***",E225/D225)</f>
        <v>***</v>
      </c>
    </row>
    <row r="226" spans="1:7" ht="13.5" thickBot="1">
      <c r="A226" s="58"/>
      <c r="B226" s="59"/>
      <c r="C226" s="60" t="s">
        <v>7</v>
      </c>
      <c r="D226" s="61">
        <v>0</v>
      </c>
      <c r="E226" s="62">
        <v>2000</v>
      </c>
      <c r="F226" s="61"/>
      <c r="G226" s="62"/>
    </row>
    <row r="227" spans="1:7" ht="13.5" thickBot="1">
      <c r="A227" s="48" t="s">
        <v>1</v>
      </c>
      <c r="B227" s="49"/>
      <c r="C227" s="50"/>
      <c r="D227" s="51">
        <f>SUM(D93:D226)/2</f>
        <v>1683000</v>
      </c>
      <c r="E227" s="52">
        <v>1155000</v>
      </c>
      <c r="F227" s="51"/>
      <c r="G227" s="52"/>
    </row>
    <row r="228" spans="1:7" ht="13.5" thickBot="1">
      <c r="A228" s="48" t="s">
        <v>1472</v>
      </c>
      <c r="B228" s="49"/>
      <c r="C228" s="50"/>
      <c r="D228" s="51"/>
      <c r="E228" s="52"/>
      <c r="F228" s="51"/>
      <c r="G228" s="52"/>
    </row>
    <row r="229" spans="1:7" ht="12.75">
      <c r="A229" s="53" t="s">
        <v>13</v>
      </c>
      <c r="B229" s="54" t="s">
        <v>210</v>
      </c>
      <c r="C229" s="55" t="s">
        <v>211</v>
      </c>
      <c r="D229" s="56">
        <v>0</v>
      </c>
      <c r="E229" s="57">
        <v>8000</v>
      </c>
      <c r="F229" s="56">
        <v>0</v>
      </c>
      <c r="G229" s="57" t="str">
        <f>IF(D229=0,"***",E229/D229)</f>
        <v>***</v>
      </c>
    </row>
    <row r="230" spans="1:7" ht="12.75">
      <c r="A230" s="58"/>
      <c r="B230" s="59"/>
      <c r="C230" s="60" t="s">
        <v>7</v>
      </c>
      <c r="D230" s="61">
        <v>0</v>
      </c>
      <c r="E230" s="62">
        <v>8000</v>
      </c>
      <c r="F230" s="61"/>
      <c r="G230" s="62"/>
    </row>
    <row r="231" spans="1:7" ht="12.75">
      <c r="A231" s="53" t="s">
        <v>1566</v>
      </c>
      <c r="B231" s="54" t="s">
        <v>212</v>
      </c>
      <c r="C231" s="55" t="s">
        <v>213</v>
      </c>
      <c r="D231" s="56">
        <v>1000590</v>
      </c>
      <c r="E231" s="57">
        <v>921590</v>
      </c>
      <c r="F231" s="56">
        <v>0</v>
      </c>
      <c r="G231" s="57">
        <f>IF(D231=0,"***",E231/D231)</f>
        <v>0.9210465825163153</v>
      </c>
    </row>
    <row r="232" spans="1:7" ht="12.75">
      <c r="A232" s="58"/>
      <c r="B232" s="59"/>
      <c r="C232" s="60" t="s">
        <v>7</v>
      </c>
      <c r="D232" s="61">
        <v>1000590</v>
      </c>
      <c r="E232" s="62">
        <v>921590</v>
      </c>
      <c r="F232" s="61"/>
      <c r="G232" s="62"/>
    </row>
    <row r="233" spans="1:7" ht="12.75">
      <c r="A233" s="53" t="s">
        <v>21</v>
      </c>
      <c r="B233" s="54" t="s">
        <v>214</v>
      </c>
      <c r="C233" s="55" t="s">
        <v>215</v>
      </c>
      <c r="D233" s="56">
        <v>22000</v>
      </c>
      <c r="E233" s="57">
        <v>50000</v>
      </c>
      <c r="F233" s="56">
        <v>0</v>
      </c>
      <c r="G233" s="57">
        <f>IF(D233=0,"***",E233/D233)</f>
        <v>2.272727272727273</v>
      </c>
    </row>
    <row r="234" spans="1:7" ht="12.75">
      <c r="A234" s="58"/>
      <c r="B234" s="59"/>
      <c r="C234" s="60" t="s">
        <v>7</v>
      </c>
      <c r="D234" s="61">
        <v>22000</v>
      </c>
      <c r="E234" s="62">
        <v>50000</v>
      </c>
      <c r="F234" s="61"/>
      <c r="G234" s="62"/>
    </row>
    <row r="235" spans="1:7" ht="12.75">
      <c r="A235" s="53" t="s">
        <v>21</v>
      </c>
      <c r="B235" s="54" t="s">
        <v>216</v>
      </c>
      <c r="C235" s="55" t="s">
        <v>217</v>
      </c>
      <c r="D235" s="56">
        <v>10000</v>
      </c>
      <c r="E235" s="57">
        <v>25000</v>
      </c>
      <c r="F235" s="56">
        <v>0</v>
      </c>
      <c r="G235" s="57">
        <f>IF(D235=0,"***",E235/D235)</f>
        <v>2.5</v>
      </c>
    </row>
    <row r="236" spans="1:7" ht="12.75">
      <c r="A236" s="58"/>
      <c r="B236" s="59"/>
      <c r="C236" s="60" t="s">
        <v>7</v>
      </c>
      <c r="D236" s="61">
        <v>10000</v>
      </c>
      <c r="E236" s="62">
        <v>25000</v>
      </c>
      <c r="F236" s="61"/>
      <c r="G236" s="62"/>
    </row>
    <row r="237" spans="1:7" ht="12.75">
      <c r="A237" s="53" t="s">
        <v>21</v>
      </c>
      <c r="B237" s="54" t="s">
        <v>218</v>
      </c>
      <c r="C237" s="55" t="s">
        <v>219</v>
      </c>
      <c r="D237" s="56">
        <v>23000</v>
      </c>
      <c r="E237" s="57">
        <v>23000</v>
      </c>
      <c r="F237" s="56">
        <v>0</v>
      </c>
      <c r="G237" s="57">
        <f>IF(D237=0,"***",E237/D237)</f>
        <v>1</v>
      </c>
    </row>
    <row r="238" spans="1:7" ht="13.5" thickBot="1">
      <c r="A238" s="58"/>
      <c r="B238" s="59"/>
      <c r="C238" s="60" t="s">
        <v>7</v>
      </c>
      <c r="D238" s="61">
        <v>23000</v>
      </c>
      <c r="E238" s="62">
        <v>23000</v>
      </c>
      <c r="F238" s="61"/>
      <c r="G238" s="62"/>
    </row>
    <row r="239" spans="1:7" ht="13.5" thickBot="1">
      <c r="A239" s="48" t="s">
        <v>1473</v>
      </c>
      <c r="B239" s="49"/>
      <c r="C239" s="50"/>
      <c r="D239" s="51">
        <v>1055590</v>
      </c>
      <c r="E239" s="52">
        <v>1027590</v>
      </c>
      <c r="F239" s="51"/>
      <c r="G239" s="52"/>
    </row>
    <row r="240" spans="1:7" ht="13.5" thickBot="1">
      <c r="A240" s="30"/>
      <c r="B240" s="31"/>
      <c r="C240" s="32" t="s">
        <v>8</v>
      </c>
      <c r="D240" s="45">
        <f>SUM(D88:D239)/3</f>
        <v>2778590</v>
      </c>
      <c r="E240" s="46">
        <f>SUM(E88:E239)/3</f>
        <v>2227590</v>
      </c>
      <c r="F240" s="45">
        <v>0</v>
      </c>
      <c r="G240" s="47">
        <f>IF(D240=0,"***",E240/D240)</f>
        <v>0.8016979835096217</v>
      </c>
    </row>
    <row r="241" spans="2:7" ht="13.5" thickBot="1">
      <c r="B241" s="28"/>
      <c r="D241" s="29"/>
      <c r="E241" s="29"/>
      <c r="F241" s="29"/>
      <c r="G241" s="29"/>
    </row>
    <row r="242" spans="1:7" ht="13.5" thickBot="1">
      <c r="A242" s="30"/>
      <c r="B242" s="31"/>
      <c r="C242" s="32" t="s">
        <v>9</v>
      </c>
      <c r="D242" s="45">
        <f>D$83+D$240</f>
        <v>4222587.000000001</v>
      </c>
      <c r="E242" s="46">
        <f>E$83+E$240</f>
        <v>3781749.5</v>
      </c>
      <c r="F242" s="45"/>
      <c r="G242" s="47">
        <f>IF(D242=0,"***",E242/D242)</f>
        <v>0.8956001380196545</v>
      </c>
    </row>
    <row r="243" spans="2:7" ht="13.5" thickBot="1">
      <c r="B243" s="28"/>
      <c r="D243" s="29"/>
      <c r="E243" s="29"/>
      <c r="F243" s="29"/>
      <c r="G243" s="29"/>
    </row>
    <row r="244" spans="1:7" ht="13.5" thickBot="1">
      <c r="A244" s="30"/>
      <c r="B244" s="31"/>
      <c r="C244" s="32" t="s">
        <v>10</v>
      </c>
      <c r="D244" s="33"/>
      <c r="E244" s="34"/>
      <c r="F244" s="33"/>
      <c r="G244" s="34"/>
    </row>
    <row r="245" spans="1:7" ht="34.5" customHeight="1">
      <c r="A245" s="35" t="s">
        <v>1555</v>
      </c>
      <c r="B245" s="36" t="s">
        <v>1427</v>
      </c>
      <c r="C245" s="37" t="s">
        <v>1556</v>
      </c>
      <c r="D245" s="38" t="s">
        <v>1557</v>
      </c>
      <c r="E245" s="39" t="s">
        <v>1558</v>
      </c>
      <c r="F245" s="38" t="s">
        <v>1559</v>
      </c>
      <c r="G245" s="39" t="s">
        <v>1560</v>
      </c>
    </row>
    <row r="246" spans="1:7" ht="13.5" customHeight="1" thickBot="1">
      <c r="A246" s="40"/>
      <c r="B246" s="41"/>
      <c r="C246" s="42" t="s">
        <v>1561</v>
      </c>
      <c r="D246" s="43"/>
      <c r="E246" s="44"/>
      <c r="F246" s="43"/>
      <c r="G246" s="44"/>
    </row>
    <row r="247" spans="1:7" ht="13.5" thickBot="1">
      <c r="A247" s="48" t="s">
        <v>12</v>
      </c>
      <c r="B247" s="49"/>
      <c r="C247" s="50"/>
      <c r="D247" s="51"/>
      <c r="E247" s="52"/>
      <c r="F247" s="51"/>
      <c r="G247" s="52"/>
    </row>
    <row r="248" spans="1:7" ht="12.75">
      <c r="A248" s="53" t="s">
        <v>16</v>
      </c>
      <c r="B248" s="54" t="s">
        <v>1539</v>
      </c>
      <c r="C248" s="55" t="s">
        <v>17</v>
      </c>
      <c r="D248" s="56">
        <v>1065590</v>
      </c>
      <c r="E248" s="57">
        <v>353590</v>
      </c>
      <c r="F248" s="56">
        <f>E248-D248</f>
        <v>-712000</v>
      </c>
      <c r="G248" s="57">
        <f>IF(D248=0,"***",E248/D248)</f>
        <v>0.33182556142606445</v>
      </c>
    </row>
    <row r="249" spans="1:7" ht="13.5" thickBot="1">
      <c r="A249" s="58"/>
      <c r="B249" s="59"/>
      <c r="C249" s="60" t="s">
        <v>1417</v>
      </c>
      <c r="D249" s="61">
        <v>1065590</v>
      </c>
      <c r="E249" s="62">
        <v>353590</v>
      </c>
      <c r="F249" s="61"/>
      <c r="G249" s="62"/>
    </row>
    <row r="250" spans="1:7" ht="13.5" thickBot="1">
      <c r="A250" s="48" t="s">
        <v>18</v>
      </c>
      <c r="B250" s="49"/>
      <c r="C250" s="50"/>
      <c r="D250" s="51">
        <v>1065590</v>
      </c>
      <c r="E250" s="52">
        <v>353590</v>
      </c>
      <c r="F250" s="51"/>
      <c r="G250" s="52"/>
    </row>
    <row r="251" spans="1:7" ht="13.5" thickBot="1">
      <c r="A251" s="30"/>
      <c r="B251" s="31"/>
      <c r="C251" s="32" t="s">
        <v>19</v>
      </c>
      <c r="D251" s="45">
        <f>SUM(D247:D250)/3</f>
        <v>1065590</v>
      </c>
      <c r="E251" s="46">
        <f>SUM(E247:E250)/3</f>
        <v>353590</v>
      </c>
      <c r="F251" s="45">
        <f>E251-D251</f>
        <v>-712000</v>
      </c>
      <c r="G251" s="47">
        <f>IF(D251=0,"***",E251/D251)</f>
        <v>0.33182556142606445</v>
      </c>
    </row>
    <row r="252" spans="2:7" ht="12.75">
      <c r="B252" s="28"/>
      <c r="D252" s="29"/>
      <c r="E252" s="29"/>
      <c r="F252" s="29"/>
      <c r="G252" s="29"/>
    </row>
  </sheetData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scale="95" r:id="rId1"/>
  <rowBreaks count="1" manualBreakCount="1">
    <brk id="22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G118"/>
  <sheetViews>
    <sheetView workbookViewId="0" topLeftCell="A106">
      <selection activeCell="H110" sqref="H110"/>
    </sheetView>
  </sheetViews>
  <sheetFormatPr defaultColWidth="9.00390625" defaultRowHeight="12.75"/>
  <cols>
    <col min="1" max="1" width="26.125" style="2" customWidth="1"/>
    <col min="2" max="2" width="7.125" style="2" bestFit="1" customWidth="1"/>
    <col min="3" max="3" width="37.125" style="2" customWidth="1"/>
    <col min="4" max="4" width="11.125" style="1" bestFit="1" customWidth="1"/>
    <col min="5" max="5" width="15.00390625" style="1" customWidth="1"/>
    <col min="6" max="6" width="10.625" style="1" hidden="1" customWidth="1"/>
    <col min="7" max="7" width="8.25390625" style="1" hidden="1" customWidth="1"/>
  </cols>
  <sheetData>
    <row r="3" spans="1:7" ht="12.75">
      <c r="A3" s="21" t="s">
        <v>1551</v>
      </c>
      <c r="B3" s="21"/>
      <c r="C3" s="21"/>
      <c r="D3" s="22"/>
      <c r="E3" s="22"/>
      <c r="F3" s="22"/>
      <c r="G3" s="22"/>
    </row>
    <row r="4" spans="1:7" ht="12.75">
      <c r="A4" s="21" t="s">
        <v>1552</v>
      </c>
      <c r="B4" s="21"/>
      <c r="C4" s="21"/>
      <c r="D4" s="22"/>
      <c r="E4" s="22"/>
      <c r="F4" s="22"/>
      <c r="G4" s="22"/>
    </row>
    <row r="5" spans="1:7" ht="12.75">
      <c r="A5" s="21" t="s">
        <v>1553</v>
      </c>
      <c r="B5" s="21"/>
      <c r="C5" s="21"/>
      <c r="D5" s="22"/>
      <c r="E5" s="22"/>
      <c r="F5" s="22"/>
      <c r="G5" s="22"/>
    </row>
    <row r="7" spans="1:7" ht="18">
      <c r="A7" s="23" t="s">
        <v>220</v>
      </c>
      <c r="B7" s="24"/>
      <c r="C7" s="25"/>
      <c r="D7" s="26"/>
      <c r="E7" s="26"/>
      <c r="F7" s="26"/>
      <c r="G7" s="27"/>
    </row>
    <row r="8" spans="2:7" ht="13.5" thickBot="1">
      <c r="B8" s="28"/>
      <c r="D8" s="29"/>
      <c r="E8" s="29"/>
      <c r="F8" s="29"/>
      <c r="G8" s="29"/>
    </row>
    <row r="9" spans="1:7" ht="13.5" thickBot="1">
      <c r="A9" s="30"/>
      <c r="B9" s="31"/>
      <c r="C9" s="32" t="s">
        <v>1554</v>
      </c>
      <c r="D9" s="33"/>
      <c r="E9" s="34"/>
      <c r="F9" s="33"/>
      <c r="G9" s="34"/>
    </row>
    <row r="10" spans="1:7" ht="34.5" customHeight="1">
      <c r="A10" s="35" t="s">
        <v>1555</v>
      </c>
      <c r="B10" s="36" t="s">
        <v>1427</v>
      </c>
      <c r="C10" s="37" t="s">
        <v>1556</v>
      </c>
      <c r="D10" s="38" t="s">
        <v>1557</v>
      </c>
      <c r="E10" s="39" t="s">
        <v>1558</v>
      </c>
      <c r="F10" s="38" t="s">
        <v>1559</v>
      </c>
      <c r="G10" s="39" t="s">
        <v>1560</v>
      </c>
    </row>
    <row r="11" spans="1:7" ht="13.5" customHeight="1" thickBot="1">
      <c r="A11" s="40"/>
      <c r="B11" s="41"/>
      <c r="C11" s="42" t="s">
        <v>1561</v>
      </c>
      <c r="D11" s="43"/>
      <c r="E11" s="44"/>
      <c r="F11" s="43"/>
      <c r="G11" s="44"/>
    </row>
    <row r="12" spans="1:7" ht="13.5" thickBot="1">
      <c r="A12" s="48" t="s">
        <v>221</v>
      </c>
      <c r="B12" s="49"/>
      <c r="C12" s="50"/>
      <c r="D12" s="51"/>
      <c r="E12" s="52"/>
      <c r="F12" s="51"/>
      <c r="G12" s="52"/>
    </row>
    <row r="13" spans="1:7" ht="12.75">
      <c r="A13" s="53" t="s">
        <v>222</v>
      </c>
      <c r="B13" s="54" t="s">
        <v>223</v>
      </c>
      <c r="C13" s="55" t="s">
        <v>224</v>
      </c>
      <c r="D13" s="56">
        <v>5000</v>
      </c>
      <c r="E13" s="57">
        <v>5000</v>
      </c>
      <c r="F13" s="56">
        <f>E13-D13</f>
        <v>0</v>
      </c>
      <c r="G13" s="57">
        <f>IF(D13=0,"***",E13/D13)</f>
        <v>1</v>
      </c>
    </row>
    <row r="14" spans="1:7" ht="12.75">
      <c r="A14" s="58"/>
      <c r="B14" s="59"/>
      <c r="C14" s="60" t="s">
        <v>1567</v>
      </c>
      <c r="D14" s="61">
        <v>5000</v>
      </c>
      <c r="E14" s="62">
        <v>5000</v>
      </c>
      <c r="F14" s="61"/>
      <c r="G14" s="62"/>
    </row>
    <row r="15" spans="1:7" ht="12.75">
      <c r="A15" s="53" t="s">
        <v>225</v>
      </c>
      <c r="B15" s="54" t="s">
        <v>22</v>
      </c>
      <c r="C15" s="55" t="s">
        <v>1468</v>
      </c>
      <c r="D15" s="56">
        <v>45000</v>
      </c>
      <c r="E15" s="57">
        <v>45000</v>
      </c>
      <c r="F15" s="56">
        <f>E15-D15</f>
        <v>0</v>
      </c>
      <c r="G15" s="57">
        <f>IF(D15=0,"***",E15/D15)</f>
        <v>1</v>
      </c>
    </row>
    <row r="16" spans="1:7" ht="12.75">
      <c r="A16" s="58"/>
      <c r="B16" s="59"/>
      <c r="C16" s="60" t="s">
        <v>1567</v>
      </c>
      <c r="D16" s="61">
        <v>45000</v>
      </c>
      <c r="E16" s="62">
        <v>45000</v>
      </c>
      <c r="F16" s="61"/>
      <c r="G16" s="62"/>
    </row>
    <row r="17" spans="1:7" ht="12.75">
      <c r="A17" s="53" t="s">
        <v>226</v>
      </c>
      <c r="B17" s="54" t="s">
        <v>22</v>
      </c>
      <c r="C17" s="55" t="s">
        <v>1468</v>
      </c>
      <c r="D17" s="56">
        <v>4000</v>
      </c>
      <c r="E17" s="57">
        <v>4000</v>
      </c>
      <c r="F17" s="56">
        <f>E17-D17</f>
        <v>0</v>
      </c>
      <c r="G17" s="57">
        <f>IF(D17=0,"***",E17/D17)</f>
        <v>1</v>
      </c>
    </row>
    <row r="18" spans="1:7" ht="13.5" thickBot="1">
      <c r="A18" s="58"/>
      <c r="B18" s="59"/>
      <c r="C18" s="60" t="s">
        <v>1567</v>
      </c>
      <c r="D18" s="61">
        <v>4000</v>
      </c>
      <c r="E18" s="62">
        <v>4000</v>
      </c>
      <c r="F18" s="61"/>
      <c r="G18" s="62"/>
    </row>
    <row r="19" spans="1:7" ht="13.5" thickBot="1">
      <c r="A19" s="48" t="s">
        <v>227</v>
      </c>
      <c r="B19" s="49"/>
      <c r="C19" s="50"/>
      <c r="D19" s="51">
        <v>54000</v>
      </c>
      <c r="E19" s="52">
        <v>54000</v>
      </c>
      <c r="F19" s="51"/>
      <c r="G19" s="52"/>
    </row>
    <row r="20" spans="1:7" ht="13.5" thickBot="1">
      <c r="A20" s="30"/>
      <c r="B20" s="31"/>
      <c r="C20" s="32" t="s">
        <v>1562</v>
      </c>
      <c r="D20" s="45">
        <f>SUM(D12:D19)/3</f>
        <v>54000</v>
      </c>
      <c r="E20" s="46">
        <f>SUM(E12:E19)/3</f>
        <v>54000</v>
      </c>
      <c r="F20" s="45">
        <f>E20-D20</f>
        <v>0</v>
      </c>
      <c r="G20" s="47">
        <f>IF(D20=0,"***",E20/D20)</f>
        <v>1</v>
      </c>
    </row>
    <row r="21" spans="2:7" ht="13.5" thickBot="1">
      <c r="B21" s="28"/>
      <c r="D21" s="29"/>
      <c r="E21" s="29"/>
      <c r="F21" s="29"/>
      <c r="G21" s="29"/>
    </row>
    <row r="22" spans="1:7" ht="13.5" thickBot="1">
      <c r="A22" s="30"/>
      <c r="B22" s="31"/>
      <c r="C22" s="32" t="s">
        <v>1563</v>
      </c>
      <c r="D22" s="33"/>
      <c r="E22" s="34"/>
      <c r="F22" s="33"/>
      <c r="G22" s="34"/>
    </row>
    <row r="23" spans="1:7" ht="34.5" customHeight="1">
      <c r="A23" s="35" t="s">
        <v>1555</v>
      </c>
      <c r="B23" s="36" t="s">
        <v>1564</v>
      </c>
      <c r="C23" s="37" t="s">
        <v>1556</v>
      </c>
      <c r="D23" s="38" t="s">
        <v>1557</v>
      </c>
      <c r="E23" s="39" t="s">
        <v>1558</v>
      </c>
      <c r="F23" s="38" t="s">
        <v>1559</v>
      </c>
      <c r="G23" s="39" t="s">
        <v>1560</v>
      </c>
    </row>
    <row r="24" spans="1:7" ht="13.5" customHeight="1" thickBot="1">
      <c r="A24" s="40"/>
      <c r="B24" s="41"/>
      <c r="C24" s="42" t="s">
        <v>1561</v>
      </c>
      <c r="D24" s="43"/>
      <c r="E24" s="44"/>
      <c r="F24" s="43"/>
      <c r="G24" s="44"/>
    </row>
    <row r="25" spans="1:7" ht="12.75">
      <c r="A25" s="63" t="s">
        <v>222</v>
      </c>
      <c r="B25" s="64" t="s">
        <v>228</v>
      </c>
      <c r="C25" s="65" t="s">
        <v>229</v>
      </c>
      <c r="D25" s="66">
        <v>1156351</v>
      </c>
      <c r="E25" s="67">
        <v>1402911.6</v>
      </c>
      <c r="F25" s="66">
        <f>E25-D25</f>
        <v>246560.6000000001</v>
      </c>
      <c r="G25" s="67">
        <f>IF(D25=0,"***",E25/D25)</f>
        <v>1.2132229746850223</v>
      </c>
    </row>
    <row r="26" spans="1:7" ht="12.75">
      <c r="A26" s="58"/>
      <c r="B26" s="59"/>
      <c r="C26" s="60" t="s">
        <v>1567</v>
      </c>
      <c r="D26" s="61">
        <v>1156351</v>
      </c>
      <c r="E26" s="62">
        <v>1402911.6</v>
      </c>
      <c r="F26" s="61"/>
      <c r="G26" s="62"/>
    </row>
    <row r="27" spans="1:7" ht="12.75">
      <c r="A27" s="53" t="s">
        <v>222</v>
      </c>
      <c r="B27" s="54" t="s">
        <v>230</v>
      </c>
      <c r="C27" s="55" t="s">
        <v>231</v>
      </c>
      <c r="D27" s="56">
        <v>203772</v>
      </c>
      <c r="E27" s="57">
        <v>239211.4</v>
      </c>
      <c r="F27" s="56">
        <f>E27-D27</f>
        <v>35439.399999999994</v>
      </c>
      <c r="G27" s="57">
        <f>IF(D27=0,"***",E27/D27)</f>
        <v>1.1739169267612821</v>
      </c>
    </row>
    <row r="28" spans="1:7" ht="12.75">
      <c r="A28" s="58"/>
      <c r="B28" s="59"/>
      <c r="C28" s="60" t="s">
        <v>1567</v>
      </c>
      <c r="D28" s="61">
        <v>203772</v>
      </c>
      <c r="E28" s="62">
        <v>239211.4</v>
      </c>
      <c r="F28" s="61"/>
      <c r="G28" s="62"/>
    </row>
    <row r="29" spans="1:7" ht="12.75">
      <c r="A29" s="53" t="s">
        <v>222</v>
      </c>
      <c r="B29" s="54" t="s">
        <v>232</v>
      </c>
      <c r="C29" s="55" t="s">
        <v>233</v>
      </c>
      <c r="D29" s="56">
        <v>598032</v>
      </c>
      <c r="E29" s="57">
        <v>666032</v>
      </c>
      <c r="F29" s="56">
        <f>E29-D29</f>
        <v>68000</v>
      </c>
      <c r="G29" s="57">
        <f>IF(D29=0,"***",E29/D29)</f>
        <v>1.1137062899644166</v>
      </c>
    </row>
    <row r="30" spans="1:7" ht="12.75">
      <c r="A30" s="58"/>
      <c r="B30" s="59"/>
      <c r="C30" s="60" t="s">
        <v>1567</v>
      </c>
      <c r="D30" s="61">
        <v>598032</v>
      </c>
      <c r="E30" s="62">
        <v>666032</v>
      </c>
      <c r="F30" s="61"/>
      <c r="G30" s="62"/>
    </row>
    <row r="31" spans="1:7" ht="12.75">
      <c r="A31" s="53" t="s">
        <v>226</v>
      </c>
      <c r="B31" s="54" t="s">
        <v>234</v>
      </c>
      <c r="C31" s="55" t="s">
        <v>235</v>
      </c>
      <c r="D31" s="56">
        <v>318</v>
      </c>
      <c r="E31" s="57">
        <v>318</v>
      </c>
      <c r="F31" s="56">
        <f>E31-D31</f>
        <v>0</v>
      </c>
      <c r="G31" s="57">
        <f>IF(D31=0,"***",E31/D31)</f>
        <v>1</v>
      </c>
    </row>
    <row r="32" spans="1:7" ht="12.75">
      <c r="A32" s="58"/>
      <c r="B32" s="59"/>
      <c r="C32" s="60" t="s">
        <v>1567</v>
      </c>
      <c r="D32" s="61">
        <v>318</v>
      </c>
      <c r="E32" s="62">
        <v>318</v>
      </c>
      <c r="F32" s="61"/>
      <c r="G32" s="62"/>
    </row>
    <row r="33" spans="1:7" ht="12.75">
      <c r="A33" s="53" t="s">
        <v>236</v>
      </c>
      <c r="B33" s="54" t="s">
        <v>237</v>
      </c>
      <c r="C33" s="55" t="s">
        <v>238</v>
      </c>
      <c r="D33" s="56">
        <v>7365229</v>
      </c>
      <c r="E33" s="57">
        <v>8337506.5</v>
      </c>
      <c r="F33" s="56">
        <f>E33-D33</f>
        <v>972277.5</v>
      </c>
      <c r="G33" s="57">
        <f>IF(D33=0,"***",E33/D33)</f>
        <v>1.132009133728225</v>
      </c>
    </row>
    <row r="34" spans="1:7" ht="12.75">
      <c r="A34" s="58"/>
      <c r="B34" s="59"/>
      <c r="C34" s="60" t="s">
        <v>239</v>
      </c>
      <c r="D34" s="61">
        <v>7120531</v>
      </c>
      <c r="E34" s="62">
        <v>8082531</v>
      </c>
      <c r="F34" s="61"/>
      <c r="G34" s="62"/>
    </row>
    <row r="35" spans="1:7" ht="12.75">
      <c r="A35" s="58"/>
      <c r="B35" s="59"/>
      <c r="C35" s="60" t="s">
        <v>1567</v>
      </c>
      <c r="D35" s="61">
        <v>244698</v>
      </c>
      <c r="E35" s="62">
        <v>254975.5</v>
      </c>
      <c r="F35" s="61"/>
      <c r="G35" s="62"/>
    </row>
    <row r="36" spans="1:7" ht="12.75">
      <c r="A36" s="53" t="s">
        <v>236</v>
      </c>
      <c r="B36" s="54" t="s">
        <v>240</v>
      </c>
      <c r="C36" s="55" t="s">
        <v>241</v>
      </c>
      <c r="D36" s="56">
        <v>7900</v>
      </c>
      <c r="E36" s="57">
        <v>7900</v>
      </c>
      <c r="F36" s="56">
        <f>E36-D36</f>
        <v>0</v>
      </c>
      <c r="G36" s="57">
        <f>IF(D36=0,"***",E36/D36)</f>
        <v>1</v>
      </c>
    </row>
    <row r="37" spans="1:7" ht="12.75">
      <c r="A37" s="58"/>
      <c r="B37" s="59"/>
      <c r="C37" s="60" t="s">
        <v>1567</v>
      </c>
      <c r="D37" s="61">
        <v>7900</v>
      </c>
      <c r="E37" s="62">
        <v>7900</v>
      </c>
      <c r="F37" s="61"/>
      <c r="G37" s="62"/>
    </row>
    <row r="38" spans="1:7" ht="12.75">
      <c r="A38" s="53" t="s">
        <v>236</v>
      </c>
      <c r="B38" s="54" t="s">
        <v>242</v>
      </c>
      <c r="C38" s="55" t="s">
        <v>243</v>
      </c>
      <c r="D38" s="56">
        <v>206139</v>
      </c>
      <c r="E38" s="57">
        <v>322915.5</v>
      </c>
      <c r="F38" s="56">
        <f>E38-D38</f>
        <v>116776.5</v>
      </c>
      <c r="G38" s="57">
        <f>IF(D38=0,"***",E38/D38)</f>
        <v>1.5664939676625966</v>
      </c>
    </row>
    <row r="39" spans="1:7" ht="12.75">
      <c r="A39" s="58"/>
      <c r="B39" s="59"/>
      <c r="C39" s="60" t="s">
        <v>1567</v>
      </c>
      <c r="D39" s="61">
        <v>206139</v>
      </c>
      <c r="E39" s="62">
        <v>322915.5</v>
      </c>
      <c r="F39" s="61"/>
      <c r="G39" s="62"/>
    </row>
    <row r="40" spans="1:7" ht="12.75">
      <c r="A40" s="53" t="s">
        <v>236</v>
      </c>
      <c r="B40" s="54" t="s">
        <v>244</v>
      </c>
      <c r="C40" s="55" t="s">
        <v>245</v>
      </c>
      <c r="D40" s="56">
        <v>54347</v>
      </c>
      <c r="E40" s="57">
        <v>43586</v>
      </c>
      <c r="F40" s="56">
        <f>E40-D40</f>
        <v>-10761</v>
      </c>
      <c r="G40" s="57">
        <f>IF(D40=0,"***",E40/D40)</f>
        <v>0.8019945903177729</v>
      </c>
    </row>
    <row r="41" spans="1:7" ht="12.75">
      <c r="A41" s="58"/>
      <c r="B41" s="59"/>
      <c r="C41" s="60" t="s">
        <v>1567</v>
      </c>
      <c r="D41" s="61">
        <v>54347</v>
      </c>
      <c r="E41" s="62">
        <v>43586</v>
      </c>
      <c r="F41" s="61"/>
      <c r="G41" s="62"/>
    </row>
    <row r="42" spans="1:7" ht="12.75">
      <c r="A42" s="53" t="s">
        <v>246</v>
      </c>
      <c r="B42" s="54" t="s">
        <v>244</v>
      </c>
      <c r="C42" s="55" t="s">
        <v>245</v>
      </c>
      <c r="D42" s="56">
        <v>92210</v>
      </c>
      <c r="E42" s="57">
        <v>92160</v>
      </c>
      <c r="F42" s="56">
        <f>E42-D42</f>
        <v>-50</v>
      </c>
      <c r="G42" s="57">
        <f>IF(D42=0,"***",E42/D42)</f>
        <v>0.9994577594620974</v>
      </c>
    </row>
    <row r="43" spans="1:7" ht="13.5" thickBot="1">
      <c r="A43" s="58"/>
      <c r="B43" s="59"/>
      <c r="C43" s="60" t="s">
        <v>1567</v>
      </c>
      <c r="D43" s="61">
        <v>92210</v>
      </c>
      <c r="E43" s="62">
        <v>92160</v>
      </c>
      <c r="F43" s="61"/>
      <c r="G43" s="62"/>
    </row>
    <row r="44" spans="1:7" ht="13.5" thickBot="1">
      <c r="A44" s="48" t="s">
        <v>227</v>
      </c>
      <c r="B44" s="49"/>
      <c r="C44" s="50"/>
      <c r="D44" s="51">
        <f>D25+D27+D29+D31+D33+D36+D38+D40+D42</f>
        <v>9684298</v>
      </c>
      <c r="E44" s="52">
        <v>11112541</v>
      </c>
      <c r="F44" s="51"/>
      <c r="G44" s="52"/>
    </row>
    <row r="45" spans="1:7" ht="13.5" thickBot="1">
      <c r="A45" s="48" t="s">
        <v>1472</v>
      </c>
      <c r="B45" s="49"/>
      <c r="C45" s="50"/>
      <c r="D45" s="51"/>
      <c r="E45" s="52"/>
      <c r="F45" s="51"/>
      <c r="G45" s="52"/>
    </row>
    <row r="46" spans="1:7" ht="12.75">
      <c r="A46" s="53" t="s">
        <v>222</v>
      </c>
      <c r="B46" s="54" t="s">
        <v>228</v>
      </c>
      <c r="C46" s="55" t="s">
        <v>229</v>
      </c>
      <c r="D46" s="56">
        <v>30000</v>
      </c>
      <c r="E46" s="57">
        <v>30000</v>
      </c>
      <c r="F46" s="56">
        <f>E46-D46</f>
        <v>0</v>
      </c>
      <c r="G46" s="57">
        <f>IF(D46=0,"***",E46/D46)</f>
        <v>1</v>
      </c>
    </row>
    <row r="47" spans="1:7" ht="13.5" thickBot="1">
      <c r="A47" s="58"/>
      <c r="B47" s="59"/>
      <c r="C47" s="60" t="s">
        <v>1567</v>
      </c>
      <c r="D47" s="61">
        <v>30000</v>
      </c>
      <c r="E47" s="62">
        <v>30000</v>
      </c>
      <c r="F47" s="61"/>
      <c r="G47" s="62"/>
    </row>
    <row r="48" spans="1:7" ht="13.5" thickBot="1">
      <c r="A48" s="48" t="s">
        <v>1473</v>
      </c>
      <c r="B48" s="49"/>
      <c r="C48" s="50"/>
      <c r="D48" s="51">
        <v>30000</v>
      </c>
      <c r="E48" s="52">
        <v>30000</v>
      </c>
      <c r="F48" s="51"/>
      <c r="G48" s="52"/>
    </row>
    <row r="49" spans="1:7" ht="13.5" thickBot="1">
      <c r="A49" s="30"/>
      <c r="B49" s="31"/>
      <c r="C49" s="32" t="s">
        <v>2</v>
      </c>
      <c r="D49" s="45">
        <f>D44+D48</f>
        <v>9714298</v>
      </c>
      <c r="E49" s="46">
        <f>SUM(E25:E48)/3</f>
        <v>11142541</v>
      </c>
      <c r="F49" s="45">
        <f>E49-D49</f>
        <v>1428243</v>
      </c>
      <c r="G49" s="47">
        <f>IF(D49=0,"***",E49/D49)</f>
        <v>1.1470248287627165</v>
      </c>
    </row>
    <row r="50" spans="2:7" ht="13.5" thickBot="1">
      <c r="B50" s="28"/>
      <c r="D50" s="29"/>
      <c r="E50" s="29"/>
      <c r="F50" s="29"/>
      <c r="G50" s="29"/>
    </row>
    <row r="51" spans="1:7" ht="13.5" thickBot="1">
      <c r="A51" s="30"/>
      <c r="B51" s="31"/>
      <c r="C51" s="32" t="s">
        <v>3</v>
      </c>
      <c r="D51" s="33"/>
      <c r="E51" s="34"/>
      <c r="F51" s="33"/>
      <c r="G51" s="34"/>
    </row>
    <row r="52" spans="1:7" ht="34.5" customHeight="1">
      <c r="A52" s="35" t="s">
        <v>1555</v>
      </c>
      <c r="B52" s="36" t="s">
        <v>4</v>
      </c>
      <c r="C52" s="37" t="s">
        <v>1556</v>
      </c>
      <c r="D52" s="38" t="s">
        <v>1557</v>
      </c>
      <c r="E52" s="39" t="s">
        <v>1558</v>
      </c>
      <c r="F52" s="38" t="s">
        <v>5</v>
      </c>
      <c r="G52" s="39" t="s">
        <v>1560</v>
      </c>
    </row>
    <row r="53" spans="1:7" ht="13.5" customHeight="1" thickBot="1">
      <c r="A53" s="40"/>
      <c r="B53" s="41"/>
      <c r="C53" s="42" t="s">
        <v>1561</v>
      </c>
      <c r="D53" s="43"/>
      <c r="E53" s="44"/>
      <c r="F53" s="43"/>
      <c r="G53" s="44"/>
    </row>
    <row r="54" spans="1:7" ht="13.5" thickBot="1">
      <c r="A54" s="48" t="s">
        <v>221</v>
      </c>
      <c r="B54" s="49"/>
      <c r="C54" s="50"/>
      <c r="D54" s="51"/>
      <c r="E54" s="52"/>
      <c r="F54" s="51"/>
      <c r="G54" s="52"/>
    </row>
    <row r="55" spans="1:7" ht="12.75">
      <c r="A55" s="53" t="s">
        <v>222</v>
      </c>
      <c r="B55" s="54" t="s">
        <v>247</v>
      </c>
      <c r="C55" s="55" t="s">
        <v>248</v>
      </c>
      <c r="D55" s="56">
        <v>59000</v>
      </c>
      <c r="E55" s="57">
        <v>140000</v>
      </c>
      <c r="F55" s="56">
        <v>0</v>
      </c>
      <c r="G55" s="57">
        <f>IF(D55=0,"***",E55/D55)</f>
        <v>2.3728813559322033</v>
      </c>
    </row>
    <row r="56" spans="1:7" ht="12.75">
      <c r="A56" s="58"/>
      <c r="B56" s="59"/>
      <c r="C56" s="60" t="s">
        <v>7</v>
      </c>
      <c r="D56" s="61">
        <v>59000</v>
      </c>
      <c r="E56" s="62">
        <v>140000</v>
      </c>
      <c r="F56" s="61"/>
      <c r="G56" s="62"/>
    </row>
    <row r="57" spans="1:7" ht="12.75">
      <c r="A57" s="53" t="s">
        <v>222</v>
      </c>
      <c r="B57" s="54" t="s">
        <v>249</v>
      </c>
      <c r="C57" s="55" t="s">
        <v>250</v>
      </c>
      <c r="D57" s="56">
        <v>40000</v>
      </c>
      <c r="E57" s="57">
        <v>30000</v>
      </c>
      <c r="F57" s="56">
        <v>0</v>
      </c>
      <c r="G57" s="57">
        <f>IF(D57=0,"***",E57/D57)</f>
        <v>0.75</v>
      </c>
    </row>
    <row r="58" spans="1:7" ht="12.75">
      <c r="A58" s="58"/>
      <c r="B58" s="59"/>
      <c r="C58" s="60" t="s">
        <v>7</v>
      </c>
      <c r="D58" s="61">
        <v>40000</v>
      </c>
      <c r="E58" s="62">
        <v>30000</v>
      </c>
      <c r="F58" s="61"/>
      <c r="G58" s="62"/>
    </row>
    <row r="59" spans="1:7" ht="12.75">
      <c r="A59" s="53" t="s">
        <v>222</v>
      </c>
      <c r="B59" s="54" t="s">
        <v>251</v>
      </c>
      <c r="C59" s="55" t="s">
        <v>252</v>
      </c>
      <c r="D59" s="56">
        <v>20000</v>
      </c>
      <c r="E59" s="57">
        <v>26000</v>
      </c>
      <c r="F59" s="56">
        <v>0</v>
      </c>
      <c r="G59" s="57">
        <f>IF(D59=0,"***",E59/D59)</f>
        <v>1.3</v>
      </c>
    </row>
    <row r="60" spans="1:7" ht="12.75">
      <c r="A60" s="58"/>
      <c r="B60" s="59"/>
      <c r="C60" s="60" t="s">
        <v>7</v>
      </c>
      <c r="D60" s="61">
        <v>20000</v>
      </c>
      <c r="E60" s="62">
        <v>26000</v>
      </c>
      <c r="F60" s="61"/>
      <c r="G60" s="62"/>
    </row>
    <row r="61" spans="1:7" ht="12.75">
      <c r="A61" s="53" t="s">
        <v>222</v>
      </c>
      <c r="B61" s="54" t="s">
        <v>253</v>
      </c>
      <c r="C61" s="55" t="s">
        <v>254</v>
      </c>
      <c r="D61" s="56">
        <v>0</v>
      </c>
      <c r="E61" s="57">
        <v>72000</v>
      </c>
      <c r="F61" s="56">
        <v>0</v>
      </c>
      <c r="G61" s="57" t="str">
        <f>IF(D61=0,"***",E61/D61)</f>
        <v>***</v>
      </c>
    </row>
    <row r="62" spans="1:7" ht="12.75">
      <c r="A62" s="58"/>
      <c r="B62" s="59"/>
      <c r="C62" s="60" t="s">
        <v>7</v>
      </c>
      <c r="D62" s="61">
        <v>0</v>
      </c>
      <c r="E62" s="62">
        <v>72000</v>
      </c>
      <c r="F62" s="61"/>
      <c r="G62" s="62"/>
    </row>
    <row r="63" spans="1:7" ht="12.75">
      <c r="A63" s="53" t="s">
        <v>222</v>
      </c>
      <c r="B63" s="54" t="s">
        <v>255</v>
      </c>
      <c r="C63" s="55" t="s">
        <v>256</v>
      </c>
      <c r="D63" s="56">
        <v>0</v>
      </c>
      <c r="E63" s="57">
        <v>2000</v>
      </c>
      <c r="F63" s="56">
        <v>0</v>
      </c>
      <c r="G63" s="57" t="str">
        <f>IF(D63=0,"***",E63/D63)</f>
        <v>***</v>
      </c>
    </row>
    <row r="64" spans="1:7" ht="12.75">
      <c r="A64" s="58"/>
      <c r="B64" s="59"/>
      <c r="C64" s="60" t="s">
        <v>7</v>
      </c>
      <c r="D64" s="61">
        <v>0</v>
      </c>
      <c r="E64" s="62">
        <v>2000</v>
      </c>
      <c r="F64" s="61"/>
      <c r="G64" s="62"/>
    </row>
    <row r="65" spans="1:7" ht="12.75">
      <c r="A65" s="53" t="s">
        <v>257</v>
      </c>
      <c r="B65" s="54" t="s">
        <v>258</v>
      </c>
      <c r="C65" s="55" t="s">
        <v>259</v>
      </c>
      <c r="D65" s="56">
        <v>312500</v>
      </c>
      <c r="E65" s="57">
        <v>1000000</v>
      </c>
      <c r="F65" s="56">
        <v>0</v>
      </c>
      <c r="G65" s="57">
        <f>IF(D65=0,"***",E65/D65)</f>
        <v>3.2</v>
      </c>
    </row>
    <row r="66" spans="1:7" ht="12.75">
      <c r="A66" s="58"/>
      <c r="B66" s="59"/>
      <c r="C66" s="60" t="s">
        <v>7</v>
      </c>
      <c r="D66" s="61">
        <v>312500</v>
      </c>
      <c r="E66" s="62">
        <v>1000000</v>
      </c>
      <c r="F66" s="61"/>
      <c r="G66" s="62"/>
    </row>
    <row r="67" spans="1:7" ht="12.75">
      <c r="A67" s="53" t="s">
        <v>257</v>
      </c>
      <c r="B67" s="54" t="s">
        <v>260</v>
      </c>
      <c r="C67" s="55" t="s">
        <v>261</v>
      </c>
      <c r="D67" s="56">
        <v>58250</v>
      </c>
      <c r="E67" s="57">
        <v>60000</v>
      </c>
      <c r="F67" s="56">
        <v>0</v>
      </c>
      <c r="G67" s="57">
        <f>IF(D67=0,"***",E67/D67)</f>
        <v>1.0300429184549356</v>
      </c>
    </row>
    <row r="68" spans="1:7" ht="12.75">
      <c r="A68" s="58"/>
      <c r="B68" s="59"/>
      <c r="C68" s="60" t="s">
        <v>7</v>
      </c>
      <c r="D68" s="61">
        <v>58250</v>
      </c>
      <c r="E68" s="62">
        <v>60000</v>
      </c>
      <c r="F68" s="61"/>
      <c r="G68" s="62"/>
    </row>
    <row r="69" spans="1:7" ht="12.75">
      <c r="A69" s="53" t="s">
        <v>262</v>
      </c>
      <c r="B69" s="114" t="s">
        <v>507</v>
      </c>
      <c r="C69" s="55" t="s">
        <v>263</v>
      </c>
      <c r="D69" s="56">
        <v>0</v>
      </c>
      <c r="E69" s="57">
        <v>5000</v>
      </c>
      <c r="F69" s="56">
        <v>0</v>
      </c>
      <c r="G69" s="57" t="str">
        <f>IF(D69=0,"***",E69/D69)</f>
        <v>***</v>
      </c>
    </row>
    <row r="70" spans="1:7" ht="12.75">
      <c r="A70" s="58"/>
      <c r="B70" s="59"/>
      <c r="C70" s="60" t="s">
        <v>7</v>
      </c>
      <c r="D70" s="61">
        <v>0</v>
      </c>
      <c r="E70" s="62">
        <v>5000</v>
      </c>
      <c r="F70" s="61"/>
      <c r="G70" s="62"/>
    </row>
    <row r="71" spans="1:7" ht="12.75">
      <c r="A71" s="53" t="s">
        <v>1566</v>
      </c>
      <c r="B71" s="54" t="s">
        <v>696</v>
      </c>
      <c r="C71" s="55" t="s">
        <v>697</v>
      </c>
      <c r="D71" s="56">
        <v>40100</v>
      </c>
      <c r="E71" s="57">
        <v>18000</v>
      </c>
      <c r="F71" s="56">
        <v>0</v>
      </c>
      <c r="G71" s="57">
        <f>IF(D71=0,"***",E71/D71)</f>
        <v>0.4488778054862843</v>
      </c>
    </row>
    <row r="72" spans="1:7" ht="12.75">
      <c r="A72" s="58"/>
      <c r="B72" s="59"/>
      <c r="C72" s="60" t="s">
        <v>7</v>
      </c>
      <c r="D72" s="61">
        <v>40100</v>
      </c>
      <c r="E72" s="62">
        <v>18000</v>
      </c>
      <c r="F72" s="61"/>
      <c r="G72" s="62"/>
    </row>
    <row r="73" spans="1:7" ht="12.75">
      <c r="A73" s="53" t="s">
        <v>1566</v>
      </c>
      <c r="B73" s="54" t="s">
        <v>264</v>
      </c>
      <c r="C73" s="55" t="s">
        <v>265</v>
      </c>
      <c r="D73" s="56">
        <v>706600</v>
      </c>
      <c r="E73" s="57">
        <v>800000</v>
      </c>
      <c r="F73" s="56">
        <v>0</v>
      </c>
      <c r="G73" s="57">
        <f>IF(D73=0,"***",E73/D73)</f>
        <v>1.1321822813472968</v>
      </c>
    </row>
    <row r="74" spans="1:7" ht="12.75">
      <c r="A74" s="58"/>
      <c r="B74" s="59"/>
      <c r="C74" s="60" t="s">
        <v>7</v>
      </c>
      <c r="D74" s="61">
        <v>706600</v>
      </c>
      <c r="E74" s="62">
        <v>800000</v>
      </c>
      <c r="F74" s="61"/>
      <c r="G74" s="62"/>
    </row>
    <row r="75" spans="1:7" ht="12.75">
      <c r="A75" s="53" t="s">
        <v>1566</v>
      </c>
      <c r="B75" s="54" t="s">
        <v>698</v>
      </c>
      <c r="C75" s="55" t="s">
        <v>699</v>
      </c>
      <c r="D75" s="56">
        <v>0</v>
      </c>
      <c r="E75" s="57">
        <v>4500</v>
      </c>
      <c r="F75" s="56">
        <v>0</v>
      </c>
      <c r="G75" s="57" t="str">
        <f>IF(D75=0,"***",E75/D75)</f>
        <v>***</v>
      </c>
    </row>
    <row r="76" spans="1:7" ht="12.75">
      <c r="A76" s="58"/>
      <c r="B76" s="59"/>
      <c r="C76" s="60" t="s">
        <v>7</v>
      </c>
      <c r="D76" s="61">
        <v>0</v>
      </c>
      <c r="E76" s="62">
        <v>4500</v>
      </c>
      <c r="F76" s="61"/>
      <c r="G76" s="62"/>
    </row>
    <row r="77" spans="1:7" ht="12.75">
      <c r="A77" s="53" t="s">
        <v>1566</v>
      </c>
      <c r="B77" s="54" t="s">
        <v>266</v>
      </c>
      <c r="C77" s="55" t="s">
        <v>267</v>
      </c>
      <c r="D77" s="56">
        <v>3690600</v>
      </c>
      <c r="E77" s="57">
        <v>4400000</v>
      </c>
      <c r="F77" s="56">
        <v>0</v>
      </c>
      <c r="G77" s="57">
        <f>IF(D77=0,"***",E77/D77)</f>
        <v>1.192218067522896</v>
      </c>
    </row>
    <row r="78" spans="1:7" ht="12.75">
      <c r="A78" s="58"/>
      <c r="B78" s="59"/>
      <c r="C78" s="60" t="s">
        <v>7</v>
      </c>
      <c r="D78" s="61">
        <v>3690600</v>
      </c>
      <c r="E78" s="62">
        <v>4400000</v>
      </c>
      <c r="F78" s="61"/>
      <c r="G78" s="62"/>
    </row>
    <row r="79" spans="1:7" ht="12.75">
      <c r="A79" s="53" t="s">
        <v>1566</v>
      </c>
      <c r="B79" s="54" t="s">
        <v>268</v>
      </c>
      <c r="C79" s="55" t="s">
        <v>269</v>
      </c>
      <c r="D79" s="56">
        <v>1200000</v>
      </c>
      <c r="E79" s="57">
        <v>1100000</v>
      </c>
      <c r="F79" s="56">
        <v>0</v>
      </c>
      <c r="G79" s="57">
        <f>IF(D79=0,"***",E79/D79)</f>
        <v>0.9166666666666666</v>
      </c>
    </row>
    <row r="80" spans="1:7" ht="12.75">
      <c r="A80" s="58"/>
      <c r="B80" s="59"/>
      <c r="C80" s="60" t="s">
        <v>7</v>
      </c>
      <c r="D80" s="61">
        <v>1200000</v>
      </c>
      <c r="E80" s="62">
        <v>1100000</v>
      </c>
      <c r="F80" s="61"/>
      <c r="G80" s="62"/>
    </row>
    <row r="81" spans="1:7" ht="12.75">
      <c r="A81" s="53" t="s">
        <v>1566</v>
      </c>
      <c r="B81" s="54" t="s">
        <v>270</v>
      </c>
      <c r="C81" s="55" t="s">
        <v>271</v>
      </c>
      <c r="D81" s="56">
        <v>20000</v>
      </c>
      <c r="E81" s="57">
        <v>34000</v>
      </c>
      <c r="F81" s="56">
        <v>0</v>
      </c>
      <c r="G81" s="57">
        <f>IF(D81=0,"***",E81/D81)</f>
        <v>1.7</v>
      </c>
    </row>
    <row r="82" spans="1:7" ht="12.75">
      <c r="A82" s="58"/>
      <c r="B82" s="59"/>
      <c r="C82" s="60" t="s">
        <v>7</v>
      </c>
      <c r="D82" s="61">
        <v>20000</v>
      </c>
      <c r="E82" s="62">
        <v>34000</v>
      </c>
      <c r="F82" s="61"/>
      <c r="G82" s="62"/>
    </row>
    <row r="83" spans="1:7" ht="12.75">
      <c r="A83" s="53" t="s">
        <v>1566</v>
      </c>
      <c r="B83" s="54" t="s">
        <v>272</v>
      </c>
      <c r="C83" s="55" t="s">
        <v>273</v>
      </c>
      <c r="D83" s="56">
        <v>20000</v>
      </c>
      <c r="E83" s="57">
        <v>34800</v>
      </c>
      <c r="F83" s="56">
        <v>0</v>
      </c>
      <c r="G83" s="57">
        <f>IF(D83=0,"***",E83/D83)</f>
        <v>1.74</v>
      </c>
    </row>
    <row r="84" spans="1:7" ht="12.75">
      <c r="A84" s="58"/>
      <c r="B84" s="59"/>
      <c r="C84" s="60" t="s">
        <v>7</v>
      </c>
      <c r="D84" s="61">
        <v>20000</v>
      </c>
      <c r="E84" s="62">
        <v>34800</v>
      </c>
      <c r="F84" s="61"/>
      <c r="G84" s="62"/>
    </row>
    <row r="85" spans="1:7" ht="12.75">
      <c r="A85" s="53" t="s">
        <v>1566</v>
      </c>
      <c r="B85" s="54" t="s">
        <v>274</v>
      </c>
      <c r="C85" s="55" t="s">
        <v>275</v>
      </c>
      <c r="D85" s="56">
        <v>2650000</v>
      </c>
      <c r="E85" s="57">
        <v>2670000</v>
      </c>
      <c r="F85" s="56">
        <v>0</v>
      </c>
      <c r="G85" s="57">
        <f>IF(D85=0,"***",E85/D85)</f>
        <v>1.0075471698113208</v>
      </c>
    </row>
    <row r="86" spans="1:7" ht="12.75">
      <c r="A86" s="58"/>
      <c r="B86" s="59"/>
      <c r="C86" s="60" t="s">
        <v>7</v>
      </c>
      <c r="D86" s="61">
        <v>2650000</v>
      </c>
      <c r="E86" s="62">
        <v>2670000</v>
      </c>
      <c r="F86" s="61"/>
      <c r="G86" s="62"/>
    </row>
    <row r="87" spans="1:7" ht="12.75">
      <c r="A87" s="53" t="s">
        <v>1566</v>
      </c>
      <c r="B87" s="54" t="s">
        <v>276</v>
      </c>
      <c r="C87" s="55" t="s">
        <v>277</v>
      </c>
      <c r="D87" s="56">
        <v>46000</v>
      </c>
      <c r="E87" s="57">
        <v>78000</v>
      </c>
      <c r="F87" s="56">
        <v>0</v>
      </c>
      <c r="G87" s="57">
        <f>IF(D87=0,"***",E87/D87)</f>
        <v>1.6956521739130435</v>
      </c>
    </row>
    <row r="88" spans="1:7" ht="12.75">
      <c r="A88" s="58"/>
      <c r="B88" s="59"/>
      <c r="C88" s="60" t="s">
        <v>7</v>
      </c>
      <c r="D88" s="61">
        <v>46000</v>
      </c>
      <c r="E88" s="62">
        <v>78000</v>
      </c>
      <c r="F88" s="61"/>
      <c r="G88" s="62"/>
    </row>
    <row r="89" spans="1:7" ht="12.75">
      <c r="A89" s="53" t="s">
        <v>1566</v>
      </c>
      <c r="B89" s="54" t="s">
        <v>700</v>
      </c>
      <c r="C89" s="55" t="s">
        <v>701</v>
      </c>
      <c r="D89" s="56">
        <v>27300</v>
      </c>
      <c r="E89" s="57">
        <v>17000</v>
      </c>
      <c r="F89" s="56">
        <v>0</v>
      </c>
      <c r="G89" s="57">
        <f>IF(D89=0,"***",E89/D89)</f>
        <v>0.6227106227106227</v>
      </c>
    </row>
    <row r="90" spans="1:7" ht="12.75">
      <c r="A90" s="58"/>
      <c r="B90" s="59"/>
      <c r="C90" s="60" t="s">
        <v>7</v>
      </c>
      <c r="D90" s="61">
        <v>27300</v>
      </c>
      <c r="E90" s="62">
        <v>17000</v>
      </c>
      <c r="F90" s="61"/>
      <c r="G90" s="62"/>
    </row>
    <row r="91" spans="1:7" ht="12.75">
      <c r="A91" s="53" t="s">
        <v>1566</v>
      </c>
      <c r="B91" s="54" t="s">
        <v>702</v>
      </c>
      <c r="C91" s="55" t="s">
        <v>703</v>
      </c>
      <c r="D91" s="56">
        <v>0</v>
      </c>
      <c r="E91" s="57">
        <v>16000</v>
      </c>
      <c r="F91" s="56">
        <v>0</v>
      </c>
      <c r="G91" s="57" t="str">
        <f>IF(D91=0,"***",E91/D91)</f>
        <v>***</v>
      </c>
    </row>
    <row r="92" spans="1:7" ht="12.75">
      <c r="A92" s="58"/>
      <c r="B92" s="59"/>
      <c r="C92" s="60" t="s">
        <v>7</v>
      </c>
      <c r="D92" s="61">
        <v>0</v>
      </c>
      <c r="E92" s="62">
        <v>16000</v>
      </c>
      <c r="F92" s="61"/>
      <c r="G92" s="62"/>
    </row>
    <row r="93" spans="1:7" ht="12.75">
      <c r="A93" s="53" t="s">
        <v>226</v>
      </c>
      <c r="B93" s="54" t="s">
        <v>278</v>
      </c>
      <c r="C93" s="55" t="s">
        <v>279</v>
      </c>
      <c r="D93" s="56">
        <v>500000</v>
      </c>
      <c r="E93" s="57">
        <v>350000</v>
      </c>
      <c r="F93" s="56">
        <v>0</v>
      </c>
      <c r="G93" s="57">
        <f>IF(D93=0,"***",E93/D93)</f>
        <v>0.7</v>
      </c>
    </row>
    <row r="94" spans="1:7" ht="12.75">
      <c r="A94" s="58"/>
      <c r="B94" s="59"/>
      <c r="C94" s="60" t="s">
        <v>7</v>
      </c>
      <c r="D94" s="61">
        <v>500000</v>
      </c>
      <c r="E94" s="62">
        <v>350000</v>
      </c>
      <c r="F94" s="61"/>
      <c r="G94" s="62"/>
    </row>
    <row r="95" spans="1:7" ht="12.75">
      <c r="A95" s="53" t="s">
        <v>226</v>
      </c>
      <c r="B95" s="54" t="s">
        <v>280</v>
      </c>
      <c r="C95" s="55" t="s">
        <v>281</v>
      </c>
      <c r="D95" s="56">
        <v>0</v>
      </c>
      <c r="E95" s="57">
        <v>100000</v>
      </c>
      <c r="F95" s="56">
        <v>0</v>
      </c>
      <c r="G95" s="57" t="str">
        <f>IF(D95=0,"***",E95/D95)</f>
        <v>***</v>
      </c>
    </row>
    <row r="96" spans="1:7" ht="13.5" thickBot="1">
      <c r="A96" s="58"/>
      <c r="B96" s="59"/>
      <c r="C96" s="60" t="s">
        <v>7</v>
      </c>
      <c r="D96" s="61">
        <v>0</v>
      </c>
      <c r="E96" s="62">
        <v>100000</v>
      </c>
      <c r="F96" s="61"/>
      <c r="G96" s="62"/>
    </row>
    <row r="97" spans="1:7" ht="13.5" thickBot="1">
      <c r="A97" s="48" t="s">
        <v>227</v>
      </c>
      <c r="B97" s="49"/>
      <c r="C97" s="50"/>
      <c r="D97" s="51">
        <f>SUM(D55:D96)/2</f>
        <v>9390350</v>
      </c>
      <c r="E97" s="52">
        <v>10957300</v>
      </c>
      <c r="F97" s="51"/>
      <c r="G97" s="52"/>
    </row>
    <row r="98" spans="1:7" ht="13.5" thickBot="1">
      <c r="A98" s="48" t="s">
        <v>1472</v>
      </c>
      <c r="B98" s="49"/>
      <c r="C98" s="50"/>
      <c r="D98" s="51"/>
      <c r="E98" s="52"/>
      <c r="F98" s="51"/>
      <c r="G98" s="52"/>
    </row>
    <row r="99" spans="1:7" ht="12.75">
      <c r="A99" s="53" t="s">
        <v>222</v>
      </c>
      <c r="B99" s="54" t="s">
        <v>282</v>
      </c>
      <c r="C99" s="55" t="s">
        <v>283</v>
      </c>
      <c r="D99" s="56">
        <v>40000</v>
      </c>
      <c r="E99" s="57">
        <v>25800</v>
      </c>
      <c r="F99" s="56">
        <v>0</v>
      </c>
      <c r="G99" s="57">
        <f>IF(D99=0,"***",E99/D99)</f>
        <v>0.645</v>
      </c>
    </row>
    <row r="100" spans="1:7" ht="12.75">
      <c r="A100" s="58"/>
      <c r="B100" s="59"/>
      <c r="C100" s="60" t="s">
        <v>7</v>
      </c>
      <c r="D100" s="61">
        <v>40000</v>
      </c>
      <c r="E100" s="62">
        <v>25800</v>
      </c>
      <c r="F100" s="61"/>
      <c r="G100" s="62"/>
    </row>
    <row r="101" spans="1:7" ht="12.75">
      <c r="A101" s="53" t="s">
        <v>222</v>
      </c>
      <c r="B101" s="54" t="s">
        <v>284</v>
      </c>
      <c r="C101" s="55" t="s">
        <v>285</v>
      </c>
      <c r="D101" s="56">
        <v>0</v>
      </c>
      <c r="E101" s="57">
        <v>1290</v>
      </c>
      <c r="F101" s="56">
        <v>0</v>
      </c>
      <c r="G101" s="57" t="str">
        <f>IF(D101=0,"***",E101/D101)</f>
        <v>***</v>
      </c>
    </row>
    <row r="102" spans="1:7" ht="12.75">
      <c r="A102" s="58"/>
      <c r="B102" s="59"/>
      <c r="C102" s="60" t="s">
        <v>7</v>
      </c>
      <c r="D102" s="61">
        <v>0</v>
      </c>
      <c r="E102" s="62">
        <v>1290</v>
      </c>
      <c r="F102" s="61"/>
      <c r="G102" s="62"/>
    </row>
    <row r="103" spans="1:7" ht="12.75">
      <c r="A103" s="53" t="s">
        <v>222</v>
      </c>
      <c r="B103" s="54" t="s">
        <v>286</v>
      </c>
      <c r="C103" s="55" t="s">
        <v>287</v>
      </c>
      <c r="D103" s="56">
        <v>0</v>
      </c>
      <c r="E103" s="57">
        <v>910</v>
      </c>
      <c r="F103" s="56">
        <v>0</v>
      </c>
      <c r="G103" s="57" t="str">
        <f>IF(D103=0,"***",E103/D103)</f>
        <v>***</v>
      </c>
    </row>
    <row r="104" spans="1:7" ht="13.5" thickBot="1">
      <c r="A104" s="58"/>
      <c r="B104" s="59"/>
      <c r="C104" s="60" t="s">
        <v>7</v>
      </c>
      <c r="D104" s="61">
        <v>0</v>
      </c>
      <c r="E104" s="62">
        <v>910</v>
      </c>
      <c r="F104" s="61"/>
      <c r="G104" s="62"/>
    </row>
    <row r="105" spans="1:7" ht="13.5" thickBot="1">
      <c r="A105" s="48" t="s">
        <v>1473</v>
      </c>
      <c r="B105" s="49"/>
      <c r="C105" s="50"/>
      <c r="D105" s="51">
        <v>40000</v>
      </c>
      <c r="E105" s="52">
        <v>28000</v>
      </c>
      <c r="F105" s="51"/>
      <c r="G105" s="52"/>
    </row>
    <row r="106" spans="1:7" ht="13.5" thickBot="1">
      <c r="A106" s="30"/>
      <c r="B106" s="31"/>
      <c r="C106" s="32" t="s">
        <v>8</v>
      </c>
      <c r="D106" s="45">
        <f>SUM(D54:D105)/3</f>
        <v>9430350</v>
      </c>
      <c r="E106" s="46">
        <f>SUM(E54:E105)/3</f>
        <v>10985300</v>
      </c>
      <c r="F106" s="45">
        <v>0</v>
      </c>
      <c r="G106" s="47">
        <f>IF(D106=0,"***",E106/D106)</f>
        <v>1.164887835552233</v>
      </c>
    </row>
    <row r="107" spans="2:7" ht="13.5" thickBot="1">
      <c r="B107" s="28"/>
      <c r="D107" s="29"/>
      <c r="E107" s="29"/>
      <c r="F107" s="29"/>
      <c r="G107" s="29"/>
    </row>
    <row r="108" spans="1:7" ht="13.5" thickBot="1">
      <c r="A108" s="30"/>
      <c r="B108" s="31"/>
      <c r="C108" s="32" t="s">
        <v>9</v>
      </c>
      <c r="D108" s="45">
        <f>D$49+D$106</f>
        <v>19144648</v>
      </c>
      <c r="E108" s="46">
        <f>E$49+E$106</f>
        <v>22127841</v>
      </c>
      <c r="F108" s="45"/>
      <c r="G108" s="47">
        <f>IF(D108=0,"***",E108/D108)</f>
        <v>1.1558238626272992</v>
      </c>
    </row>
    <row r="109" spans="2:7" ht="13.5" thickBot="1">
      <c r="B109" s="28"/>
      <c r="D109" s="29"/>
      <c r="E109" s="29"/>
      <c r="F109" s="29"/>
      <c r="G109" s="29"/>
    </row>
    <row r="110" spans="1:7" ht="13.5" thickBot="1">
      <c r="A110" s="30"/>
      <c r="B110" s="31"/>
      <c r="C110" s="32" t="s">
        <v>10</v>
      </c>
      <c r="D110" s="33"/>
      <c r="E110" s="34"/>
      <c r="F110" s="33"/>
      <c r="G110" s="34"/>
    </row>
    <row r="111" spans="1:7" ht="34.5" customHeight="1">
      <c r="A111" s="35" t="s">
        <v>1555</v>
      </c>
      <c r="B111" s="36" t="s">
        <v>1427</v>
      </c>
      <c r="C111" s="37" t="s">
        <v>1556</v>
      </c>
      <c r="D111" s="38" t="s">
        <v>1557</v>
      </c>
      <c r="E111" s="39" t="s">
        <v>1558</v>
      </c>
      <c r="F111" s="38" t="s">
        <v>1559</v>
      </c>
      <c r="G111" s="39" t="s">
        <v>1560</v>
      </c>
    </row>
    <row r="112" spans="1:7" ht="13.5" customHeight="1" thickBot="1">
      <c r="A112" s="40"/>
      <c r="B112" s="41"/>
      <c r="C112" s="42" t="s">
        <v>1561</v>
      </c>
      <c r="D112" s="43"/>
      <c r="E112" s="44"/>
      <c r="F112" s="43"/>
      <c r="G112" s="44"/>
    </row>
    <row r="113" spans="1:7" ht="13.5" thickBot="1">
      <c r="A113" s="48" t="s">
        <v>12</v>
      </c>
      <c r="B113" s="49"/>
      <c r="C113" s="50"/>
      <c r="D113" s="51"/>
      <c r="E113" s="52"/>
      <c r="F113" s="51"/>
      <c r="G113" s="52"/>
    </row>
    <row r="114" spans="1:7" ht="12.75">
      <c r="A114" s="53" t="s">
        <v>16</v>
      </c>
      <c r="B114" s="54" t="s">
        <v>1539</v>
      </c>
      <c r="C114" s="55" t="s">
        <v>17</v>
      </c>
      <c r="D114" s="56">
        <v>2763450</v>
      </c>
      <c r="E114" s="57">
        <v>1107300</v>
      </c>
      <c r="F114" s="56">
        <f>E114-D114</f>
        <v>-1656150</v>
      </c>
      <c r="G114" s="57">
        <f>IF(D114=0,"***",E114/D114)</f>
        <v>0.4006947836942952</v>
      </c>
    </row>
    <row r="115" spans="1:7" ht="13.5" thickBot="1">
      <c r="A115" s="58"/>
      <c r="B115" s="59"/>
      <c r="C115" s="60" t="s">
        <v>1417</v>
      </c>
      <c r="D115" s="61">
        <v>2763450</v>
      </c>
      <c r="E115" s="62">
        <v>1107300</v>
      </c>
      <c r="F115" s="61"/>
      <c r="G115" s="62"/>
    </row>
    <row r="116" spans="1:7" ht="13.5" thickBot="1">
      <c r="A116" s="48" t="s">
        <v>18</v>
      </c>
      <c r="B116" s="49"/>
      <c r="C116" s="50"/>
      <c r="D116" s="51">
        <v>2763450</v>
      </c>
      <c r="E116" s="52">
        <v>1107300</v>
      </c>
      <c r="F116" s="51"/>
      <c r="G116" s="52"/>
    </row>
    <row r="117" spans="1:7" ht="13.5" thickBot="1">
      <c r="A117" s="30"/>
      <c r="B117" s="31"/>
      <c r="C117" s="32" t="s">
        <v>19</v>
      </c>
      <c r="D117" s="45">
        <f>SUM(D113:D116)/3</f>
        <v>2763450</v>
      </c>
      <c r="E117" s="46">
        <f>SUM(E113:E116)/3</f>
        <v>1107300</v>
      </c>
      <c r="F117" s="45">
        <f>E117-D117</f>
        <v>-1656150</v>
      </c>
      <c r="G117" s="47">
        <f>IF(D117=0,"***",E117/D117)</f>
        <v>0.4006947836942952</v>
      </c>
    </row>
    <row r="118" spans="2:7" ht="12.75">
      <c r="B118" s="28"/>
      <c r="D118" s="29"/>
      <c r="E118" s="29"/>
      <c r="F118" s="29"/>
      <c r="G118" s="29"/>
    </row>
  </sheetData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scale="93" r:id="rId1"/>
  <rowBreaks count="2" manualBreakCount="2">
    <brk id="50" max="255" man="1"/>
    <brk id="10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3:G1585"/>
  <sheetViews>
    <sheetView workbookViewId="0" topLeftCell="A1">
      <selection activeCell="B1560" sqref="B1560"/>
    </sheetView>
  </sheetViews>
  <sheetFormatPr defaultColWidth="9.00390625" defaultRowHeight="12.75"/>
  <cols>
    <col min="1" max="1" width="26.125" style="2" customWidth="1"/>
    <col min="2" max="2" width="7.125" style="2" bestFit="1" customWidth="1"/>
    <col min="3" max="3" width="37.125" style="2" customWidth="1"/>
    <col min="4" max="4" width="11.125" style="1" bestFit="1" customWidth="1"/>
    <col min="5" max="5" width="15.00390625" style="1" customWidth="1"/>
    <col min="6" max="6" width="9.00390625" style="1" hidden="1" customWidth="1"/>
    <col min="7" max="7" width="8.25390625" style="1" hidden="1" customWidth="1"/>
  </cols>
  <sheetData>
    <row r="3" spans="1:7" ht="12.75">
      <c r="A3" s="68" t="s">
        <v>1551</v>
      </c>
      <c r="B3" s="68"/>
      <c r="C3" s="68"/>
      <c r="D3" s="69"/>
      <c r="E3" s="69"/>
      <c r="F3" s="69"/>
      <c r="G3" s="69"/>
    </row>
    <row r="4" spans="1:7" ht="12.75">
      <c r="A4" s="68" t="s">
        <v>1552</v>
      </c>
      <c r="B4" s="68"/>
      <c r="C4" s="68"/>
      <c r="D4" s="69"/>
      <c r="E4" s="69"/>
      <c r="F4" s="69"/>
      <c r="G4" s="69"/>
    </row>
    <row r="5" spans="1:7" ht="12.75">
      <c r="A5" s="68" t="s">
        <v>1553</v>
      </c>
      <c r="B5" s="68"/>
      <c r="C5" s="68"/>
      <c r="D5" s="69"/>
      <c r="E5" s="69"/>
      <c r="F5" s="69"/>
      <c r="G5" s="69"/>
    </row>
    <row r="7" spans="1:7" ht="18">
      <c r="A7" s="70" t="s">
        <v>288</v>
      </c>
      <c r="B7" s="71"/>
      <c r="C7" s="72"/>
      <c r="D7" s="73"/>
      <c r="E7" s="73"/>
      <c r="F7" s="73"/>
      <c r="G7" s="74"/>
    </row>
    <row r="8" spans="2:7" ht="13.5" thickBot="1">
      <c r="B8" s="28"/>
      <c r="D8" s="29"/>
      <c r="E8" s="29"/>
      <c r="F8" s="29"/>
      <c r="G8" s="29"/>
    </row>
    <row r="9" spans="1:7" ht="13.5" thickBot="1">
      <c r="A9" s="75"/>
      <c r="B9" s="76"/>
      <c r="C9" s="77" t="s">
        <v>1554</v>
      </c>
      <c r="D9" s="78"/>
      <c r="E9" s="79"/>
      <c r="F9" s="78"/>
      <c r="G9" s="79"/>
    </row>
    <row r="10" spans="1:7" ht="34.5" customHeight="1">
      <c r="A10" s="80" t="s">
        <v>1555</v>
      </c>
      <c r="B10" s="81" t="s">
        <v>1427</v>
      </c>
      <c r="C10" s="82" t="s">
        <v>1556</v>
      </c>
      <c r="D10" s="83" t="s">
        <v>1557</v>
      </c>
      <c r="E10" s="84" t="s">
        <v>1558</v>
      </c>
      <c r="F10" s="83" t="s">
        <v>1559</v>
      </c>
      <c r="G10" s="84" t="s">
        <v>1560</v>
      </c>
    </row>
    <row r="11" spans="1:7" ht="13.5" customHeight="1" thickBot="1">
      <c r="A11" s="85"/>
      <c r="B11" s="86"/>
      <c r="C11" s="87" t="s">
        <v>1561</v>
      </c>
      <c r="D11" s="88"/>
      <c r="E11" s="89"/>
      <c r="F11" s="88"/>
      <c r="G11" s="89"/>
    </row>
    <row r="12" spans="1:7" ht="13.5" thickBot="1">
      <c r="A12" s="75"/>
      <c r="B12" s="76"/>
      <c r="C12" s="77" t="s">
        <v>1562</v>
      </c>
      <c r="D12" s="90">
        <v>0</v>
      </c>
      <c r="E12" s="91">
        <v>0</v>
      </c>
      <c r="F12" s="90">
        <f>E12-D12</f>
        <v>0</v>
      </c>
      <c r="G12" s="92" t="str">
        <f>IF(D12=0,"***",E12/D12)</f>
        <v>***</v>
      </c>
    </row>
    <row r="13" spans="2:7" ht="13.5" thickBot="1">
      <c r="B13" s="28"/>
      <c r="D13" s="29"/>
      <c r="E13" s="29"/>
      <c r="F13" s="29"/>
      <c r="G13" s="29"/>
    </row>
    <row r="14" spans="1:7" ht="13.5" thickBot="1">
      <c r="A14" s="75"/>
      <c r="B14" s="76"/>
      <c r="C14" s="77" t="s">
        <v>1563</v>
      </c>
      <c r="D14" s="78"/>
      <c r="E14" s="79"/>
      <c r="F14" s="78"/>
      <c r="G14" s="79"/>
    </row>
    <row r="15" spans="1:7" ht="34.5" customHeight="1">
      <c r="A15" s="80" t="s">
        <v>1555</v>
      </c>
      <c r="B15" s="81" t="s">
        <v>1564</v>
      </c>
      <c r="C15" s="82" t="s">
        <v>1556</v>
      </c>
      <c r="D15" s="83" t="s">
        <v>1557</v>
      </c>
      <c r="E15" s="84" t="s">
        <v>1558</v>
      </c>
      <c r="F15" s="83" t="s">
        <v>1559</v>
      </c>
      <c r="G15" s="84" t="s">
        <v>1560</v>
      </c>
    </row>
    <row r="16" spans="1:7" ht="13.5" customHeight="1" thickBot="1">
      <c r="A16" s="85"/>
      <c r="B16" s="86"/>
      <c r="C16" s="87" t="s">
        <v>1561</v>
      </c>
      <c r="D16" s="88"/>
      <c r="E16" s="89"/>
      <c r="F16" s="88"/>
      <c r="G16" s="89"/>
    </row>
    <row r="17" spans="1:7" ht="13.5" thickBot="1">
      <c r="A17" s="93" t="s">
        <v>289</v>
      </c>
      <c r="B17" s="94"/>
      <c r="C17" s="95"/>
      <c r="D17" s="96"/>
      <c r="E17" s="97"/>
      <c r="F17" s="96"/>
      <c r="G17" s="97"/>
    </row>
    <row r="18" spans="1:7" ht="12.75">
      <c r="A18" s="98" t="s">
        <v>290</v>
      </c>
      <c r="B18" s="99" t="s">
        <v>291</v>
      </c>
      <c r="C18" s="100" t="s">
        <v>292</v>
      </c>
      <c r="D18" s="101">
        <v>1891</v>
      </c>
      <c r="E18" s="102">
        <v>1999</v>
      </c>
      <c r="F18" s="101">
        <f>E18-D18</f>
        <v>108</v>
      </c>
      <c r="G18" s="102">
        <f>IF(D18=0,"***",E18/D18)</f>
        <v>1.0571126388154415</v>
      </c>
    </row>
    <row r="19" spans="1:7" ht="12.75">
      <c r="A19" s="103"/>
      <c r="B19" s="104"/>
      <c r="C19" s="105" t="s">
        <v>293</v>
      </c>
      <c r="D19" s="106">
        <v>1891</v>
      </c>
      <c r="E19" s="107">
        <v>1999</v>
      </c>
      <c r="F19" s="106"/>
      <c r="G19" s="107"/>
    </row>
    <row r="20" spans="1:7" ht="12.75">
      <c r="A20" s="98" t="s">
        <v>294</v>
      </c>
      <c r="B20" s="99" t="s">
        <v>295</v>
      </c>
      <c r="C20" s="100" t="s">
        <v>296</v>
      </c>
      <c r="D20" s="101">
        <v>15853</v>
      </c>
      <c r="E20" s="102">
        <v>15406</v>
      </c>
      <c r="F20" s="101">
        <f>E20-D20</f>
        <v>-447</v>
      </c>
      <c r="G20" s="102">
        <f>IF(D20=0,"***",E20/D20)</f>
        <v>0.9718034441430644</v>
      </c>
    </row>
    <row r="21" spans="1:7" ht="12.75">
      <c r="A21" s="103"/>
      <c r="B21" s="104"/>
      <c r="C21" s="105" t="s">
        <v>293</v>
      </c>
      <c r="D21" s="106">
        <v>11112</v>
      </c>
      <c r="E21" s="107">
        <v>10500</v>
      </c>
      <c r="F21" s="106"/>
      <c r="G21" s="107"/>
    </row>
    <row r="22" spans="1:7" ht="12.75">
      <c r="A22" s="103"/>
      <c r="B22" s="104"/>
      <c r="C22" s="105" t="s">
        <v>297</v>
      </c>
      <c r="D22" s="106">
        <v>4741</v>
      </c>
      <c r="E22" s="107">
        <v>4906</v>
      </c>
      <c r="F22" s="106"/>
      <c r="G22" s="107"/>
    </row>
    <row r="23" spans="1:7" ht="12.75">
      <c r="A23" s="98" t="s">
        <v>298</v>
      </c>
      <c r="B23" s="99" t="s">
        <v>295</v>
      </c>
      <c r="C23" s="100" t="s">
        <v>296</v>
      </c>
      <c r="D23" s="101">
        <v>13904</v>
      </c>
      <c r="E23" s="102">
        <v>13972</v>
      </c>
      <c r="F23" s="101">
        <f>E23-D23</f>
        <v>68</v>
      </c>
      <c r="G23" s="102">
        <f>IF(D23=0,"***",E23/D23)</f>
        <v>1.004890678941312</v>
      </c>
    </row>
    <row r="24" spans="1:7" ht="12.75">
      <c r="A24" s="103"/>
      <c r="B24" s="104"/>
      <c r="C24" s="105" t="s">
        <v>293</v>
      </c>
      <c r="D24" s="106">
        <v>9368</v>
      </c>
      <c r="E24" s="107">
        <v>9436</v>
      </c>
      <c r="F24" s="106"/>
      <c r="G24" s="107"/>
    </row>
    <row r="25" spans="1:7" ht="12.75">
      <c r="A25" s="103"/>
      <c r="B25" s="104"/>
      <c r="C25" s="105" t="s">
        <v>297</v>
      </c>
      <c r="D25" s="106">
        <v>4536</v>
      </c>
      <c r="E25" s="107">
        <v>4536</v>
      </c>
      <c r="F25" s="106"/>
      <c r="G25" s="107"/>
    </row>
    <row r="26" spans="1:7" ht="12.75">
      <c r="A26" s="98" t="s">
        <v>299</v>
      </c>
      <c r="B26" s="99" t="s">
        <v>300</v>
      </c>
      <c r="C26" s="100" t="s">
        <v>301</v>
      </c>
      <c r="D26" s="101">
        <v>9153</v>
      </c>
      <c r="E26" s="102">
        <v>9292</v>
      </c>
      <c r="F26" s="101">
        <f>E26-D26</f>
        <v>139</v>
      </c>
      <c r="G26" s="102">
        <f>IF(D26=0,"***",E26/D26)</f>
        <v>1.0151862777231508</v>
      </c>
    </row>
    <row r="27" spans="1:7" ht="12.75">
      <c r="A27" s="103"/>
      <c r="B27" s="104"/>
      <c r="C27" s="105" t="s">
        <v>293</v>
      </c>
      <c r="D27" s="106">
        <v>7193</v>
      </c>
      <c r="E27" s="107">
        <v>7332</v>
      </c>
      <c r="F27" s="106"/>
      <c r="G27" s="107"/>
    </row>
    <row r="28" spans="1:7" ht="12.75">
      <c r="A28" s="103"/>
      <c r="B28" s="104"/>
      <c r="C28" s="105" t="s">
        <v>297</v>
      </c>
      <c r="D28" s="106">
        <v>1960</v>
      </c>
      <c r="E28" s="107">
        <v>1960</v>
      </c>
      <c r="F28" s="106"/>
      <c r="G28" s="107"/>
    </row>
    <row r="29" spans="1:7" ht="12.75">
      <c r="A29" s="98" t="s">
        <v>302</v>
      </c>
      <c r="B29" s="99" t="s">
        <v>303</v>
      </c>
      <c r="C29" s="100" t="s">
        <v>304</v>
      </c>
      <c r="D29" s="101">
        <v>11903</v>
      </c>
      <c r="E29" s="102">
        <v>11782</v>
      </c>
      <c r="F29" s="101">
        <f>E29-D29</f>
        <v>-121</v>
      </c>
      <c r="G29" s="102">
        <f>IF(D29=0,"***",E29/D29)</f>
        <v>0.9898344955053348</v>
      </c>
    </row>
    <row r="30" spans="1:7" ht="12.75">
      <c r="A30" s="103"/>
      <c r="B30" s="104"/>
      <c r="C30" s="105" t="s">
        <v>297</v>
      </c>
      <c r="D30" s="106">
        <v>11903</v>
      </c>
      <c r="E30" s="107">
        <v>11782</v>
      </c>
      <c r="F30" s="106"/>
      <c r="G30" s="107"/>
    </row>
    <row r="31" spans="1:7" ht="12.75">
      <c r="A31" s="98" t="s">
        <v>302</v>
      </c>
      <c r="B31" s="99" t="s">
        <v>300</v>
      </c>
      <c r="C31" s="100" t="s">
        <v>301</v>
      </c>
      <c r="D31" s="101">
        <v>30457</v>
      </c>
      <c r="E31" s="102">
        <v>34365</v>
      </c>
      <c r="F31" s="101">
        <f>E31-D31</f>
        <v>3908</v>
      </c>
      <c r="G31" s="102">
        <f>IF(D31=0,"***",E31/D31)</f>
        <v>1.1283120464917753</v>
      </c>
    </row>
    <row r="32" spans="1:7" ht="12.75">
      <c r="A32" s="103"/>
      <c r="B32" s="104"/>
      <c r="C32" s="105" t="s">
        <v>293</v>
      </c>
      <c r="D32" s="106">
        <v>17159</v>
      </c>
      <c r="E32" s="107">
        <v>16999</v>
      </c>
      <c r="F32" s="106"/>
      <c r="G32" s="107"/>
    </row>
    <row r="33" spans="1:7" ht="12.75">
      <c r="A33" s="103"/>
      <c r="B33" s="104"/>
      <c r="C33" s="105" t="s">
        <v>297</v>
      </c>
      <c r="D33" s="106">
        <v>13298</v>
      </c>
      <c r="E33" s="107">
        <v>17366</v>
      </c>
      <c r="F33" s="106"/>
      <c r="G33" s="107"/>
    </row>
    <row r="34" spans="1:7" ht="12.75">
      <c r="A34" s="98" t="s">
        <v>305</v>
      </c>
      <c r="B34" s="99" t="s">
        <v>300</v>
      </c>
      <c r="C34" s="100" t="s">
        <v>301</v>
      </c>
      <c r="D34" s="101">
        <v>8286</v>
      </c>
      <c r="E34" s="102">
        <v>8945</v>
      </c>
      <c r="F34" s="101">
        <f>E34-D34</f>
        <v>659</v>
      </c>
      <c r="G34" s="102">
        <f>IF(D34=0,"***",E34/D34)</f>
        <v>1.0795317402848177</v>
      </c>
    </row>
    <row r="35" spans="1:7" ht="12.75">
      <c r="A35" s="103"/>
      <c r="B35" s="104"/>
      <c r="C35" s="105" t="s">
        <v>293</v>
      </c>
      <c r="D35" s="106">
        <v>7824</v>
      </c>
      <c r="E35" s="107">
        <v>8483</v>
      </c>
      <c r="F35" s="106"/>
      <c r="G35" s="107"/>
    </row>
    <row r="36" spans="1:7" ht="12.75">
      <c r="A36" s="103"/>
      <c r="B36" s="104"/>
      <c r="C36" s="105" t="s">
        <v>297</v>
      </c>
      <c r="D36" s="106">
        <v>462</v>
      </c>
      <c r="E36" s="107">
        <v>462</v>
      </c>
      <c r="F36" s="106"/>
      <c r="G36" s="107"/>
    </row>
    <row r="37" spans="1:7" ht="12.75">
      <c r="A37" s="98" t="s">
        <v>306</v>
      </c>
      <c r="B37" s="99" t="s">
        <v>300</v>
      </c>
      <c r="C37" s="100" t="s">
        <v>301</v>
      </c>
      <c r="D37" s="101">
        <v>7239</v>
      </c>
      <c r="E37" s="102">
        <v>7506</v>
      </c>
      <c r="F37" s="101">
        <f>E37-D37</f>
        <v>267</v>
      </c>
      <c r="G37" s="102">
        <f>IF(D37=0,"***",E37/D37)</f>
        <v>1.0368835474513054</v>
      </c>
    </row>
    <row r="38" spans="1:7" ht="12.75">
      <c r="A38" s="103"/>
      <c r="B38" s="104"/>
      <c r="C38" s="105" t="s">
        <v>293</v>
      </c>
      <c r="D38" s="106">
        <v>6546</v>
      </c>
      <c r="E38" s="107">
        <v>6813</v>
      </c>
      <c r="F38" s="106"/>
      <c r="G38" s="107"/>
    </row>
    <row r="39" spans="1:7" ht="12.75">
      <c r="A39" s="103"/>
      <c r="B39" s="104"/>
      <c r="C39" s="105" t="s">
        <v>297</v>
      </c>
      <c r="D39" s="106">
        <v>693</v>
      </c>
      <c r="E39" s="107">
        <v>693</v>
      </c>
      <c r="F39" s="106"/>
      <c r="G39" s="107"/>
    </row>
    <row r="40" spans="1:7" ht="12.75">
      <c r="A40" s="98" t="s">
        <v>307</v>
      </c>
      <c r="B40" s="99" t="s">
        <v>300</v>
      </c>
      <c r="C40" s="100" t="s">
        <v>301</v>
      </c>
      <c r="D40" s="101">
        <v>8206</v>
      </c>
      <c r="E40" s="102">
        <v>8302</v>
      </c>
      <c r="F40" s="101">
        <f>E40-D40</f>
        <v>96</v>
      </c>
      <c r="G40" s="102">
        <f>IF(D40=0,"***",E40/D40)</f>
        <v>1.011698757007068</v>
      </c>
    </row>
    <row r="41" spans="1:7" ht="12.75">
      <c r="A41" s="103"/>
      <c r="B41" s="104"/>
      <c r="C41" s="105" t="s">
        <v>293</v>
      </c>
      <c r="D41" s="106">
        <v>7500</v>
      </c>
      <c r="E41" s="107">
        <v>7596</v>
      </c>
      <c r="F41" s="106"/>
      <c r="G41" s="107"/>
    </row>
    <row r="42" spans="1:7" ht="12.75">
      <c r="A42" s="103"/>
      <c r="B42" s="104"/>
      <c r="C42" s="105" t="s">
        <v>297</v>
      </c>
      <c r="D42" s="106">
        <v>706</v>
      </c>
      <c r="E42" s="107">
        <v>706</v>
      </c>
      <c r="F42" s="106"/>
      <c r="G42" s="107"/>
    </row>
    <row r="43" spans="1:7" ht="12.75">
      <c r="A43" s="98" t="s">
        <v>308</v>
      </c>
      <c r="B43" s="99" t="s">
        <v>300</v>
      </c>
      <c r="C43" s="100" t="s">
        <v>301</v>
      </c>
      <c r="D43" s="101">
        <v>6904</v>
      </c>
      <c r="E43" s="102">
        <v>7111</v>
      </c>
      <c r="F43" s="101">
        <f>E43-D43</f>
        <v>207</v>
      </c>
      <c r="G43" s="102">
        <f>IF(D43=0,"***",E43/D43)</f>
        <v>1.0299826187717265</v>
      </c>
    </row>
    <row r="44" spans="1:7" ht="12.75">
      <c r="A44" s="103"/>
      <c r="B44" s="104"/>
      <c r="C44" s="105" t="s">
        <v>293</v>
      </c>
      <c r="D44" s="106">
        <v>6240</v>
      </c>
      <c r="E44" s="107">
        <v>6447</v>
      </c>
      <c r="F44" s="106"/>
      <c r="G44" s="107"/>
    </row>
    <row r="45" spans="1:7" ht="12.75">
      <c r="A45" s="103"/>
      <c r="B45" s="104"/>
      <c r="C45" s="105" t="s">
        <v>297</v>
      </c>
      <c r="D45" s="106">
        <v>664</v>
      </c>
      <c r="E45" s="107">
        <v>664</v>
      </c>
      <c r="F45" s="106"/>
      <c r="G45" s="107"/>
    </row>
    <row r="46" spans="1:7" ht="12.75">
      <c r="A46" s="98" t="s">
        <v>309</v>
      </c>
      <c r="B46" s="99" t="s">
        <v>300</v>
      </c>
      <c r="C46" s="100" t="s">
        <v>301</v>
      </c>
      <c r="D46" s="101">
        <v>2852</v>
      </c>
      <c r="E46" s="102">
        <v>2300</v>
      </c>
      <c r="F46" s="101">
        <f>E46-D46</f>
        <v>-552</v>
      </c>
      <c r="G46" s="102">
        <f>IF(D46=0,"***",E46/D46)</f>
        <v>0.8064516129032258</v>
      </c>
    </row>
    <row r="47" spans="1:7" ht="12.75">
      <c r="A47" s="103"/>
      <c r="B47" s="104"/>
      <c r="C47" s="105" t="s">
        <v>293</v>
      </c>
      <c r="D47" s="106">
        <v>2852</v>
      </c>
      <c r="E47" s="107">
        <v>2300</v>
      </c>
      <c r="F47" s="106"/>
      <c r="G47" s="107"/>
    </row>
    <row r="48" spans="1:7" ht="12.75">
      <c r="A48" s="98" t="s">
        <v>310</v>
      </c>
      <c r="B48" s="99" t="s">
        <v>300</v>
      </c>
      <c r="C48" s="100" t="s">
        <v>301</v>
      </c>
      <c r="D48" s="101">
        <v>3961</v>
      </c>
      <c r="E48" s="102">
        <v>4087</v>
      </c>
      <c r="F48" s="101">
        <f>E48-D48</f>
        <v>126</v>
      </c>
      <c r="G48" s="102">
        <f>IF(D48=0,"***",E48/D48)</f>
        <v>1.0318101489522848</v>
      </c>
    </row>
    <row r="49" spans="1:7" ht="12.75">
      <c r="A49" s="103"/>
      <c r="B49" s="104"/>
      <c r="C49" s="105" t="s">
        <v>293</v>
      </c>
      <c r="D49" s="106">
        <v>3647</v>
      </c>
      <c r="E49" s="107">
        <v>3773</v>
      </c>
      <c r="F49" s="106"/>
      <c r="G49" s="107"/>
    </row>
    <row r="50" spans="1:7" ht="12.75">
      <c r="A50" s="103"/>
      <c r="B50" s="104"/>
      <c r="C50" s="105" t="s">
        <v>297</v>
      </c>
      <c r="D50" s="106">
        <v>314</v>
      </c>
      <c r="E50" s="107">
        <v>314</v>
      </c>
      <c r="F50" s="106"/>
      <c r="G50" s="107"/>
    </row>
    <row r="51" spans="1:7" ht="12.75">
      <c r="A51" s="98" t="s">
        <v>311</v>
      </c>
      <c r="B51" s="99" t="s">
        <v>300</v>
      </c>
      <c r="C51" s="100" t="s">
        <v>301</v>
      </c>
      <c r="D51" s="101">
        <v>8905</v>
      </c>
      <c r="E51" s="102">
        <v>9748</v>
      </c>
      <c r="F51" s="101">
        <f>E51-D51</f>
        <v>843</v>
      </c>
      <c r="G51" s="102">
        <f>IF(D51=0,"***",E51/D51)</f>
        <v>1.0946659180235823</v>
      </c>
    </row>
    <row r="52" spans="1:7" ht="12.75">
      <c r="A52" s="103"/>
      <c r="B52" s="104"/>
      <c r="C52" s="105" t="s">
        <v>293</v>
      </c>
      <c r="D52" s="106">
        <v>6801</v>
      </c>
      <c r="E52" s="107">
        <v>7644</v>
      </c>
      <c r="F52" s="106"/>
      <c r="G52" s="107"/>
    </row>
    <row r="53" spans="1:7" ht="12.75">
      <c r="A53" s="103"/>
      <c r="B53" s="104"/>
      <c r="C53" s="105" t="s">
        <v>297</v>
      </c>
      <c r="D53" s="106">
        <v>2104</v>
      </c>
      <c r="E53" s="107">
        <v>2104</v>
      </c>
      <c r="F53" s="106"/>
      <c r="G53" s="107"/>
    </row>
    <row r="54" spans="1:7" ht="12.75">
      <c r="A54" s="98" t="s">
        <v>312</v>
      </c>
      <c r="B54" s="99" t="s">
        <v>300</v>
      </c>
      <c r="C54" s="100" t="s">
        <v>301</v>
      </c>
      <c r="D54" s="101">
        <v>5678</v>
      </c>
      <c r="E54" s="102">
        <v>5996</v>
      </c>
      <c r="F54" s="101">
        <f>E54-D54</f>
        <v>318</v>
      </c>
      <c r="G54" s="102">
        <f>IF(D54=0,"***",E54/D54)</f>
        <v>1.056005635787249</v>
      </c>
    </row>
    <row r="55" spans="1:7" ht="12.75">
      <c r="A55" s="103"/>
      <c r="B55" s="104"/>
      <c r="C55" s="105" t="s">
        <v>293</v>
      </c>
      <c r="D55" s="106">
        <v>5199</v>
      </c>
      <c r="E55" s="107">
        <v>5517</v>
      </c>
      <c r="F55" s="106"/>
      <c r="G55" s="107"/>
    </row>
    <row r="56" spans="1:7" ht="12.75">
      <c r="A56" s="103"/>
      <c r="B56" s="104"/>
      <c r="C56" s="105" t="s">
        <v>297</v>
      </c>
      <c r="D56" s="106">
        <v>479</v>
      </c>
      <c r="E56" s="107">
        <v>479</v>
      </c>
      <c r="F56" s="106"/>
      <c r="G56" s="107"/>
    </row>
    <row r="57" spans="1:7" ht="12.75">
      <c r="A57" s="98" t="s">
        <v>313</v>
      </c>
      <c r="B57" s="99" t="s">
        <v>300</v>
      </c>
      <c r="C57" s="100" t="s">
        <v>301</v>
      </c>
      <c r="D57" s="101">
        <v>7572</v>
      </c>
      <c r="E57" s="102">
        <v>7310</v>
      </c>
      <c r="F57" s="101">
        <f>E57-D57</f>
        <v>-262</v>
      </c>
      <c r="G57" s="102">
        <f>IF(D57=0,"***",E57/D57)</f>
        <v>0.9653988378235605</v>
      </c>
    </row>
    <row r="58" spans="1:7" ht="12.75">
      <c r="A58" s="103"/>
      <c r="B58" s="104"/>
      <c r="C58" s="105" t="s">
        <v>293</v>
      </c>
      <c r="D58" s="106">
        <v>7251</v>
      </c>
      <c r="E58" s="107">
        <v>6989</v>
      </c>
      <c r="F58" s="106"/>
      <c r="G58" s="107"/>
    </row>
    <row r="59" spans="1:7" ht="12.75">
      <c r="A59" s="103"/>
      <c r="B59" s="104"/>
      <c r="C59" s="105" t="s">
        <v>297</v>
      </c>
      <c r="D59" s="106">
        <v>321</v>
      </c>
      <c r="E59" s="107">
        <v>321</v>
      </c>
      <c r="F59" s="106"/>
      <c r="G59" s="107"/>
    </row>
    <row r="60" spans="1:7" ht="12.75">
      <c r="A60" s="98" t="s">
        <v>314</v>
      </c>
      <c r="B60" s="99" t="s">
        <v>300</v>
      </c>
      <c r="C60" s="100" t="s">
        <v>301</v>
      </c>
      <c r="D60" s="101">
        <v>7114</v>
      </c>
      <c r="E60" s="102">
        <v>7135</v>
      </c>
      <c r="F60" s="101">
        <f>E60-D60</f>
        <v>21</v>
      </c>
      <c r="G60" s="102">
        <f>IF(D60=0,"***",E60/D60)</f>
        <v>1.0029519257801518</v>
      </c>
    </row>
    <row r="61" spans="1:7" ht="12.75">
      <c r="A61" s="103"/>
      <c r="B61" s="104"/>
      <c r="C61" s="105" t="s">
        <v>293</v>
      </c>
      <c r="D61" s="106">
        <v>6789</v>
      </c>
      <c r="E61" s="107">
        <v>6810</v>
      </c>
      <c r="F61" s="106"/>
      <c r="G61" s="107"/>
    </row>
    <row r="62" spans="1:7" ht="12.75">
      <c r="A62" s="103"/>
      <c r="B62" s="104"/>
      <c r="C62" s="105" t="s">
        <v>297</v>
      </c>
      <c r="D62" s="106">
        <v>325</v>
      </c>
      <c r="E62" s="107">
        <v>325</v>
      </c>
      <c r="F62" s="106"/>
      <c r="G62" s="107"/>
    </row>
    <row r="63" spans="1:7" ht="12.75">
      <c r="A63" s="98" t="s">
        <v>315</v>
      </c>
      <c r="B63" s="99" t="s">
        <v>300</v>
      </c>
      <c r="C63" s="100" t="s">
        <v>301</v>
      </c>
      <c r="D63" s="101">
        <v>6660</v>
      </c>
      <c r="E63" s="102">
        <v>6621</v>
      </c>
      <c r="F63" s="101">
        <f>E63-D63</f>
        <v>-39</v>
      </c>
      <c r="G63" s="102">
        <f>IF(D63=0,"***",E63/D63)</f>
        <v>0.9941441441441441</v>
      </c>
    </row>
    <row r="64" spans="1:7" ht="12.75">
      <c r="A64" s="103"/>
      <c r="B64" s="104"/>
      <c r="C64" s="105" t="s">
        <v>293</v>
      </c>
      <c r="D64" s="106">
        <v>5970</v>
      </c>
      <c r="E64" s="107">
        <v>5931</v>
      </c>
      <c r="F64" s="106"/>
      <c r="G64" s="107"/>
    </row>
    <row r="65" spans="1:7" ht="12.75">
      <c r="A65" s="103"/>
      <c r="B65" s="104"/>
      <c r="C65" s="105" t="s">
        <v>297</v>
      </c>
      <c r="D65" s="106">
        <v>690</v>
      </c>
      <c r="E65" s="107">
        <v>690</v>
      </c>
      <c r="F65" s="106"/>
      <c r="G65" s="107"/>
    </row>
    <row r="66" spans="1:7" ht="12.75">
      <c r="A66" s="98" t="s">
        <v>316</v>
      </c>
      <c r="B66" s="99" t="s">
        <v>317</v>
      </c>
      <c r="C66" s="100" t="s">
        <v>318</v>
      </c>
      <c r="D66" s="101">
        <v>15955</v>
      </c>
      <c r="E66" s="102">
        <v>17764</v>
      </c>
      <c r="F66" s="101">
        <f>E66-D66</f>
        <v>1809</v>
      </c>
      <c r="G66" s="102">
        <f>IF(D66=0,"***",E66/D66)</f>
        <v>1.1133813851457224</v>
      </c>
    </row>
    <row r="67" spans="1:7" ht="12.75">
      <c r="A67" s="103"/>
      <c r="B67" s="104"/>
      <c r="C67" s="105" t="s">
        <v>293</v>
      </c>
      <c r="D67" s="106">
        <v>12262</v>
      </c>
      <c r="E67" s="107">
        <v>12071</v>
      </c>
      <c r="F67" s="106"/>
      <c r="G67" s="107"/>
    </row>
    <row r="68" spans="1:7" ht="12.75">
      <c r="A68" s="103"/>
      <c r="B68" s="104"/>
      <c r="C68" s="105" t="s">
        <v>297</v>
      </c>
      <c r="D68" s="106">
        <v>3693</v>
      </c>
      <c r="E68" s="107">
        <v>5693</v>
      </c>
      <c r="F68" s="106"/>
      <c r="G68" s="107"/>
    </row>
    <row r="69" spans="1:7" ht="12.75">
      <c r="A69" s="98" t="s">
        <v>319</v>
      </c>
      <c r="B69" s="99" t="s">
        <v>317</v>
      </c>
      <c r="C69" s="100" t="s">
        <v>318</v>
      </c>
      <c r="D69" s="101">
        <v>7375</v>
      </c>
      <c r="E69" s="102">
        <v>7372</v>
      </c>
      <c r="F69" s="101">
        <f>E69-D69</f>
        <v>-3</v>
      </c>
      <c r="G69" s="102">
        <f>IF(D69=0,"***",E69/D69)</f>
        <v>0.999593220338983</v>
      </c>
    </row>
    <row r="70" spans="1:7" ht="12.75">
      <c r="A70" s="103"/>
      <c r="B70" s="104"/>
      <c r="C70" s="105" t="s">
        <v>293</v>
      </c>
      <c r="D70" s="106">
        <v>5518</v>
      </c>
      <c r="E70" s="107">
        <v>5515</v>
      </c>
      <c r="F70" s="106"/>
      <c r="G70" s="107"/>
    </row>
    <row r="71" spans="1:7" ht="12.75">
      <c r="A71" s="103"/>
      <c r="B71" s="104"/>
      <c r="C71" s="105" t="s">
        <v>297</v>
      </c>
      <c r="D71" s="106">
        <v>1857</v>
      </c>
      <c r="E71" s="107">
        <v>1857</v>
      </c>
      <c r="F71" s="106"/>
      <c r="G71" s="107"/>
    </row>
    <row r="72" spans="1:7" ht="12.75">
      <c r="A72" s="98" t="s">
        <v>320</v>
      </c>
      <c r="B72" s="99" t="s">
        <v>317</v>
      </c>
      <c r="C72" s="100" t="s">
        <v>318</v>
      </c>
      <c r="D72" s="101">
        <v>4911</v>
      </c>
      <c r="E72" s="102">
        <v>5066</v>
      </c>
      <c r="F72" s="101">
        <f>E72-D72</f>
        <v>155</v>
      </c>
      <c r="G72" s="102">
        <f>IF(D72=0,"***",E72/D72)</f>
        <v>1.031561800040725</v>
      </c>
    </row>
    <row r="73" spans="1:7" ht="12.75">
      <c r="A73" s="103"/>
      <c r="B73" s="104"/>
      <c r="C73" s="105" t="s">
        <v>293</v>
      </c>
      <c r="D73" s="106">
        <v>3935</v>
      </c>
      <c r="E73" s="107">
        <v>4090</v>
      </c>
      <c r="F73" s="106"/>
      <c r="G73" s="107"/>
    </row>
    <row r="74" spans="1:7" ht="12.75">
      <c r="A74" s="103"/>
      <c r="B74" s="104"/>
      <c r="C74" s="105" t="s">
        <v>297</v>
      </c>
      <c r="D74" s="106">
        <v>976</v>
      </c>
      <c r="E74" s="107">
        <v>976</v>
      </c>
      <c r="F74" s="106"/>
      <c r="G74" s="107"/>
    </row>
    <row r="75" spans="1:7" ht="12.75">
      <c r="A75" s="98" t="s">
        <v>321</v>
      </c>
      <c r="B75" s="99" t="s">
        <v>317</v>
      </c>
      <c r="C75" s="100" t="s">
        <v>318</v>
      </c>
      <c r="D75" s="101">
        <v>8715</v>
      </c>
      <c r="E75" s="102">
        <v>8613</v>
      </c>
      <c r="F75" s="101">
        <f>E75-D75</f>
        <v>-102</v>
      </c>
      <c r="G75" s="102">
        <f>IF(D75=0,"***",E75/D75)</f>
        <v>0.9882960413080895</v>
      </c>
    </row>
    <row r="76" spans="1:7" ht="12.75">
      <c r="A76" s="103"/>
      <c r="B76" s="104"/>
      <c r="C76" s="105" t="s">
        <v>293</v>
      </c>
      <c r="D76" s="106">
        <v>6971</v>
      </c>
      <c r="E76" s="107">
        <v>6869</v>
      </c>
      <c r="F76" s="106"/>
      <c r="G76" s="107"/>
    </row>
    <row r="77" spans="1:7" ht="12.75">
      <c r="A77" s="103"/>
      <c r="B77" s="104"/>
      <c r="C77" s="105" t="s">
        <v>297</v>
      </c>
      <c r="D77" s="106">
        <v>1744</v>
      </c>
      <c r="E77" s="107">
        <v>1744</v>
      </c>
      <c r="F77" s="106"/>
      <c r="G77" s="107"/>
    </row>
    <row r="78" spans="1:7" ht="12.75">
      <c r="A78" s="98" t="s">
        <v>322</v>
      </c>
      <c r="B78" s="99" t="s">
        <v>323</v>
      </c>
      <c r="C78" s="100" t="s">
        <v>324</v>
      </c>
      <c r="D78" s="101">
        <v>23308</v>
      </c>
      <c r="E78" s="102">
        <v>23556</v>
      </c>
      <c r="F78" s="101">
        <f>E78-D78</f>
        <v>248</v>
      </c>
      <c r="G78" s="102">
        <f>IF(D78=0,"***",E78/D78)</f>
        <v>1.0106401235627251</v>
      </c>
    </row>
    <row r="79" spans="1:7" ht="12.75">
      <c r="A79" s="103"/>
      <c r="B79" s="104"/>
      <c r="C79" s="105" t="s">
        <v>293</v>
      </c>
      <c r="D79" s="106">
        <v>23308</v>
      </c>
      <c r="E79" s="107">
        <v>23556</v>
      </c>
      <c r="F79" s="106"/>
      <c r="G79" s="107"/>
    </row>
    <row r="80" spans="1:7" ht="12.75">
      <c r="A80" s="98" t="s">
        <v>325</v>
      </c>
      <c r="B80" s="99" t="s">
        <v>326</v>
      </c>
      <c r="C80" s="100" t="s">
        <v>327</v>
      </c>
      <c r="D80" s="101">
        <v>25471</v>
      </c>
      <c r="E80" s="102">
        <v>25522</v>
      </c>
      <c r="F80" s="101">
        <f>E80-D80</f>
        <v>51</v>
      </c>
      <c r="G80" s="102">
        <f>IF(D80=0,"***",E80/D80)</f>
        <v>1.0020022770994463</v>
      </c>
    </row>
    <row r="81" spans="1:7" ht="12.75">
      <c r="A81" s="103"/>
      <c r="B81" s="104"/>
      <c r="C81" s="105" t="s">
        <v>293</v>
      </c>
      <c r="D81" s="106">
        <v>14831</v>
      </c>
      <c r="E81" s="107">
        <v>14927</v>
      </c>
      <c r="F81" s="106"/>
      <c r="G81" s="107"/>
    </row>
    <row r="82" spans="1:7" ht="12.75">
      <c r="A82" s="103"/>
      <c r="B82" s="104"/>
      <c r="C82" s="105" t="s">
        <v>297</v>
      </c>
      <c r="D82" s="106">
        <v>10640</v>
      </c>
      <c r="E82" s="107">
        <v>10595</v>
      </c>
      <c r="F82" s="106"/>
      <c r="G82" s="107"/>
    </row>
    <row r="83" spans="1:7" ht="12.75">
      <c r="A83" s="98" t="s">
        <v>328</v>
      </c>
      <c r="B83" s="99" t="s">
        <v>326</v>
      </c>
      <c r="C83" s="100" t="s">
        <v>327</v>
      </c>
      <c r="D83" s="101">
        <v>31132</v>
      </c>
      <c r="E83" s="102">
        <v>30693</v>
      </c>
      <c r="F83" s="101">
        <f>E83-D83</f>
        <v>-439</v>
      </c>
      <c r="G83" s="102">
        <f>IF(D83=0,"***",E83/D83)</f>
        <v>0.9858987536939483</v>
      </c>
    </row>
    <row r="84" spans="1:7" ht="12.75">
      <c r="A84" s="103"/>
      <c r="B84" s="104"/>
      <c r="C84" s="105" t="s">
        <v>293</v>
      </c>
      <c r="D84" s="106">
        <v>26027</v>
      </c>
      <c r="E84" s="107">
        <v>25238</v>
      </c>
      <c r="F84" s="106"/>
      <c r="G84" s="107"/>
    </row>
    <row r="85" spans="1:7" ht="12.75">
      <c r="A85" s="103"/>
      <c r="B85" s="104"/>
      <c r="C85" s="105" t="s">
        <v>297</v>
      </c>
      <c r="D85" s="106">
        <v>5105</v>
      </c>
      <c r="E85" s="107">
        <v>5455</v>
      </c>
      <c r="F85" s="106"/>
      <c r="G85" s="107"/>
    </row>
    <row r="86" spans="1:7" ht="12.75">
      <c r="A86" s="98" t="s">
        <v>329</v>
      </c>
      <c r="B86" s="99" t="s">
        <v>326</v>
      </c>
      <c r="C86" s="100" t="s">
        <v>327</v>
      </c>
      <c r="D86" s="101">
        <v>17701</v>
      </c>
      <c r="E86" s="102">
        <v>17756</v>
      </c>
      <c r="F86" s="101">
        <f>E86-D86</f>
        <v>55</v>
      </c>
      <c r="G86" s="102">
        <f>IF(D86=0,"***",E86/D86)</f>
        <v>1.0031071690864923</v>
      </c>
    </row>
    <row r="87" spans="1:7" ht="12.75">
      <c r="A87" s="103"/>
      <c r="B87" s="104"/>
      <c r="C87" s="105" t="s">
        <v>293</v>
      </c>
      <c r="D87" s="106">
        <v>14698</v>
      </c>
      <c r="E87" s="107">
        <v>14753</v>
      </c>
      <c r="F87" s="106"/>
      <c r="G87" s="107"/>
    </row>
    <row r="88" spans="1:7" ht="12.75">
      <c r="A88" s="103"/>
      <c r="B88" s="104"/>
      <c r="C88" s="105" t="s">
        <v>297</v>
      </c>
      <c r="D88" s="106">
        <v>3003</v>
      </c>
      <c r="E88" s="107">
        <v>3003</v>
      </c>
      <c r="F88" s="106"/>
      <c r="G88" s="107"/>
    </row>
    <row r="89" spans="1:7" ht="12.75">
      <c r="A89" s="98" t="s">
        <v>330</v>
      </c>
      <c r="B89" s="99" t="s">
        <v>326</v>
      </c>
      <c r="C89" s="100" t="s">
        <v>327</v>
      </c>
      <c r="D89" s="101">
        <v>41022</v>
      </c>
      <c r="E89" s="102">
        <v>42257</v>
      </c>
      <c r="F89" s="101">
        <f>E89-D89</f>
        <v>1235</v>
      </c>
      <c r="G89" s="102">
        <f>IF(D89=0,"***",E89/D89)</f>
        <v>1.030105796889474</v>
      </c>
    </row>
    <row r="90" spans="1:7" ht="12.75">
      <c r="A90" s="103"/>
      <c r="B90" s="104"/>
      <c r="C90" s="105" t="s">
        <v>293</v>
      </c>
      <c r="D90" s="106">
        <v>33993</v>
      </c>
      <c r="E90" s="107">
        <v>34928</v>
      </c>
      <c r="F90" s="106"/>
      <c r="G90" s="107"/>
    </row>
    <row r="91" spans="1:7" ht="12.75">
      <c r="A91" s="103"/>
      <c r="B91" s="104"/>
      <c r="C91" s="105" t="s">
        <v>297</v>
      </c>
      <c r="D91" s="106">
        <v>7029</v>
      </c>
      <c r="E91" s="107">
        <v>7329</v>
      </c>
      <c r="F91" s="106"/>
      <c r="G91" s="107"/>
    </row>
    <row r="92" spans="1:7" ht="12.75">
      <c r="A92" s="98" t="s">
        <v>331</v>
      </c>
      <c r="B92" s="99" t="s">
        <v>326</v>
      </c>
      <c r="C92" s="100" t="s">
        <v>327</v>
      </c>
      <c r="D92" s="101">
        <v>24454</v>
      </c>
      <c r="E92" s="102">
        <v>25179</v>
      </c>
      <c r="F92" s="101">
        <f>E92-D92</f>
        <v>725</v>
      </c>
      <c r="G92" s="102">
        <f>IF(D92=0,"***",E92/D92)</f>
        <v>1.0296475014312587</v>
      </c>
    </row>
    <row r="93" spans="1:7" ht="12.75">
      <c r="A93" s="103"/>
      <c r="B93" s="104"/>
      <c r="C93" s="105" t="s">
        <v>293</v>
      </c>
      <c r="D93" s="106">
        <v>19154</v>
      </c>
      <c r="E93" s="107">
        <v>19379</v>
      </c>
      <c r="F93" s="106"/>
      <c r="G93" s="107"/>
    </row>
    <row r="94" spans="1:7" ht="12.75">
      <c r="A94" s="103"/>
      <c r="B94" s="104"/>
      <c r="C94" s="105" t="s">
        <v>297</v>
      </c>
      <c r="D94" s="106">
        <v>5300</v>
      </c>
      <c r="E94" s="107">
        <v>5800</v>
      </c>
      <c r="F94" s="106"/>
      <c r="G94" s="107"/>
    </row>
    <row r="95" spans="1:7" ht="12.75">
      <c r="A95" s="98" t="s">
        <v>332</v>
      </c>
      <c r="B95" s="99" t="s">
        <v>326</v>
      </c>
      <c r="C95" s="100" t="s">
        <v>327</v>
      </c>
      <c r="D95" s="101">
        <v>20520</v>
      </c>
      <c r="E95" s="102">
        <v>22938</v>
      </c>
      <c r="F95" s="101">
        <f>E95-D95</f>
        <v>2418</v>
      </c>
      <c r="G95" s="102">
        <f>IF(D95=0,"***",E95/D95)</f>
        <v>1.1178362573099416</v>
      </c>
    </row>
    <row r="96" spans="1:7" ht="12.75">
      <c r="A96" s="103"/>
      <c r="B96" s="104"/>
      <c r="C96" s="105" t="s">
        <v>293</v>
      </c>
      <c r="D96" s="106">
        <v>16021</v>
      </c>
      <c r="E96" s="107">
        <v>18139</v>
      </c>
      <c r="F96" s="106"/>
      <c r="G96" s="107"/>
    </row>
    <row r="97" spans="1:7" ht="12.75">
      <c r="A97" s="103"/>
      <c r="B97" s="104"/>
      <c r="C97" s="105" t="s">
        <v>297</v>
      </c>
      <c r="D97" s="106">
        <v>4499</v>
      </c>
      <c r="E97" s="107">
        <v>4799</v>
      </c>
      <c r="F97" s="106"/>
      <c r="G97" s="107"/>
    </row>
    <row r="98" spans="1:7" ht="12.75">
      <c r="A98" s="98" t="s">
        <v>333</v>
      </c>
      <c r="B98" s="99" t="s">
        <v>326</v>
      </c>
      <c r="C98" s="100" t="s">
        <v>327</v>
      </c>
      <c r="D98" s="101">
        <v>18190</v>
      </c>
      <c r="E98" s="102">
        <v>19246</v>
      </c>
      <c r="F98" s="101">
        <f>E98-D98</f>
        <v>1056</v>
      </c>
      <c r="G98" s="102">
        <f>IF(D98=0,"***",E98/D98)</f>
        <v>1.05805387575591</v>
      </c>
    </row>
    <row r="99" spans="1:7" ht="12.75">
      <c r="A99" s="103"/>
      <c r="B99" s="104"/>
      <c r="C99" s="105" t="s">
        <v>293</v>
      </c>
      <c r="D99" s="106">
        <v>14632</v>
      </c>
      <c r="E99" s="107">
        <v>15088</v>
      </c>
      <c r="F99" s="106"/>
      <c r="G99" s="107"/>
    </row>
    <row r="100" spans="1:7" ht="12.75">
      <c r="A100" s="103"/>
      <c r="B100" s="104"/>
      <c r="C100" s="105" t="s">
        <v>297</v>
      </c>
      <c r="D100" s="106">
        <v>3558</v>
      </c>
      <c r="E100" s="107">
        <v>4158</v>
      </c>
      <c r="F100" s="106"/>
      <c r="G100" s="107"/>
    </row>
    <row r="101" spans="1:7" ht="12.75">
      <c r="A101" s="98" t="s">
        <v>334</v>
      </c>
      <c r="B101" s="99" t="s">
        <v>326</v>
      </c>
      <c r="C101" s="100" t="s">
        <v>327</v>
      </c>
      <c r="D101" s="101">
        <v>35318</v>
      </c>
      <c r="E101" s="102">
        <v>35615</v>
      </c>
      <c r="F101" s="101">
        <f>E101-D101</f>
        <v>297</v>
      </c>
      <c r="G101" s="102">
        <f>IF(D101=0,"***",E101/D101)</f>
        <v>1.008409309700436</v>
      </c>
    </row>
    <row r="102" spans="1:7" ht="12.75">
      <c r="A102" s="103"/>
      <c r="B102" s="104"/>
      <c r="C102" s="105" t="s">
        <v>293</v>
      </c>
      <c r="D102" s="106">
        <v>27593</v>
      </c>
      <c r="E102" s="107">
        <v>27360</v>
      </c>
      <c r="F102" s="106"/>
      <c r="G102" s="107"/>
    </row>
    <row r="103" spans="1:7" ht="12.75">
      <c r="A103" s="103"/>
      <c r="B103" s="104"/>
      <c r="C103" s="105" t="s">
        <v>297</v>
      </c>
      <c r="D103" s="106">
        <v>7725</v>
      </c>
      <c r="E103" s="107">
        <v>8255</v>
      </c>
      <c r="F103" s="106"/>
      <c r="G103" s="107"/>
    </row>
    <row r="104" spans="1:7" ht="12.75">
      <c r="A104" s="98" t="s">
        <v>335</v>
      </c>
      <c r="B104" s="99" t="s">
        <v>326</v>
      </c>
      <c r="C104" s="100" t="s">
        <v>327</v>
      </c>
      <c r="D104" s="101">
        <v>28018</v>
      </c>
      <c r="E104" s="102">
        <v>28306</v>
      </c>
      <c r="F104" s="101">
        <f>E104-D104</f>
        <v>288</v>
      </c>
      <c r="G104" s="102">
        <f>IF(D104=0,"***",E104/D104)</f>
        <v>1.0102791062888143</v>
      </c>
    </row>
    <row r="105" spans="1:7" ht="12.75">
      <c r="A105" s="103"/>
      <c r="B105" s="104"/>
      <c r="C105" s="105" t="s">
        <v>293</v>
      </c>
      <c r="D105" s="106">
        <v>22300</v>
      </c>
      <c r="E105" s="107">
        <v>22588</v>
      </c>
      <c r="F105" s="106"/>
      <c r="G105" s="107"/>
    </row>
    <row r="106" spans="1:7" ht="12.75">
      <c r="A106" s="103"/>
      <c r="B106" s="104"/>
      <c r="C106" s="105" t="s">
        <v>297</v>
      </c>
      <c r="D106" s="106">
        <v>5718</v>
      </c>
      <c r="E106" s="107">
        <v>5718</v>
      </c>
      <c r="F106" s="106"/>
      <c r="G106" s="107"/>
    </row>
    <row r="107" spans="1:7" ht="12.75">
      <c r="A107" s="98" t="s">
        <v>336</v>
      </c>
      <c r="B107" s="99" t="s">
        <v>326</v>
      </c>
      <c r="C107" s="100" t="s">
        <v>327</v>
      </c>
      <c r="D107" s="101">
        <v>73538</v>
      </c>
      <c r="E107" s="102">
        <v>74100</v>
      </c>
      <c r="F107" s="101">
        <f>E107-D107</f>
        <v>562</v>
      </c>
      <c r="G107" s="102">
        <f>IF(D107=0,"***",E107/D107)</f>
        <v>1.0076423073784981</v>
      </c>
    </row>
    <row r="108" spans="1:7" ht="12.75">
      <c r="A108" s="103"/>
      <c r="B108" s="104"/>
      <c r="C108" s="105" t="s">
        <v>293</v>
      </c>
      <c r="D108" s="106">
        <v>32122</v>
      </c>
      <c r="E108" s="107">
        <v>31938</v>
      </c>
      <c r="F108" s="106"/>
      <c r="G108" s="107"/>
    </row>
    <row r="109" spans="1:7" ht="12.75">
      <c r="A109" s="103"/>
      <c r="B109" s="104"/>
      <c r="C109" s="105" t="s">
        <v>297</v>
      </c>
      <c r="D109" s="106">
        <v>41416</v>
      </c>
      <c r="E109" s="107">
        <v>42162</v>
      </c>
      <c r="F109" s="106"/>
      <c r="G109" s="107"/>
    </row>
    <row r="110" spans="1:7" ht="12.75">
      <c r="A110" s="98" t="s">
        <v>337</v>
      </c>
      <c r="B110" s="99" t="s">
        <v>326</v>
      </c>
      <c r="C110" s="100" t="s">
        <v>327</v>
      </c>
      <c r="D110" s="101">
        <v>31319</v>
      </c>
      <c r="E110" s="102">
        <v>31961</v>
      </c>
      <c r="F110" s="101">
        <f>E110-D110</f>
        <v>642</v>
      </c>
      <c r="G110" s="102">
        <f>IF(D110=0,"***",E110/D110)</f>
        <v>1.0204987387847633</v>
      </c>
    </row>
    <row r="111" spans="1:7" ht="12.75">
      <c r="A111" s="103"/>
      <c r="B111" s="104"/>
      <c r="C111" s="105" t="s">
        <v>293</v>
      </c>
      <c r="D111" s="106">
        <v>26319</v>
      </c>
      <c r="E111" s="107">
        <v>26461</v>
      </c>
      <c r="F111" s="106"/>
      <c r="G111" s="107"/>
    </row>
    <row r="112" spans="1:7" ht="12.75">
      <c r="A112" s="103"/>
      <c r="B112" s="104"/>
      <c r="C112" s="105" t="s">
        <v>297</v>
      </c>
      <c r="D112" s="106">
        <v>5000</v>
      </c>
      <c r="E112" s="107">
        <v>5500</v>
      </c>
      <c r="F112" s="106"/>
      <c r="G112" s="107"/>
    </row>
    <row r="113" spans="1:7" ht="12.75">
      <c r="A113" s="98" t="s">
        <v>338</v>
      </c>
      <c r="B113" s="99" t="s">
        <v>326</v>
      </c>
      <c r="C113" s="100" t="s">
        <v>327</v>
      </c>
      <c r="D113" s="101">
        <v>0</v>
      </c>
      <c r="E113" s="102">
        <v>3851</v>
      </c>
      <c r="F113" s="101">
        <f>E113-D113</f>
        <v>3851</v>
      </c>
      <c r="G113" s="102" t="str">
        <f>IF(D113=0,"***",E113/D113)</f>
        <v>***</v>
      </c>
    </row>
    <row r="114" spans="1:7" ht="12.75">
      <c r="A114" s="103"/>
      <c r="B114" s="104"/>
      <c r="C114" s="105" t="s">
        <v>293</v>
      </c>
      <c r="D114" s="106">
        <v>0</v>
      </c>
      <c r="E114" s="107">
        <v>2822</v>
      </c>
      <c r="F114" s="106"/>
      <c r="G114" s="107"/>
    </row>
    <row r="115" spans="1:7" ht="12.75">
      <c r="A115" s="103"/>
      <c r="B115" s="104"/>
      <c r="C115" s="105" t="s">
        <v>297</v>
      </c>
      <c r="D115" s="106">
        <v>0</v>
      </c>
      <c r="E115" s="107">
        <v>1029</v>
      </c>
      <c r="F115" s="106"/>
      <c r="G115" s="107"/>
    </row>
    <row r="116" spans="1:7" ht="12.75">
      <c r="A116" s="98" t="s">
        <v>340</v>
      </c>
      <c r="B116" s="99" t="s">
        <v>326</v>
      </c>
      <c r="C116" s="100" t="s">
        <v>327</v>
      </c>
      <c r="D116" s="101">
        <v>23732</v>
      </c>
      <c r="E116" s="102">
        <v>24423</v>
      </c>
      <c r="F116" s="101">
        <f>E116-D116</f>
        <v>691</v>
      </c>
      <c r="G116" s="102">
        <f>IF(D116=0,"***",E116/D116)</f>
        <v>1.029116804314849</v>
      </c>
    </row>
    <row r="117" spans="1:7" ht="12.75">
      <c r="A117" s="103"/>
      <c r="B117" s="104"/>
      <c r="C117" s="105" t="s">
        <v>293</v>
      </c>
      <c r="D117" s="106">
        <v>19205</v>
      </c>
      <c r="E117" s="107">
        <v>19696</v>
      </c>
      <c r="F117" s="106"/>
      <c r="G117" s="107"/>
    </row>
    <row r="118" spans="1:7" ht="12.75">
      <c r="A118" s="103"/>
      <c r="B118" s="104"/>
      <c r="C118" s="105" t="s">
        <v>297</v>
      </c>
      <c r="D118" s="106">
        <v>4527</v>
      </c>
      <c r="E118" s="107">
        <v>4727</v>
      </c>
      <c r="F118" s="106"/>
      <c r="G118" s="107"/>
    </row>
    <row r="119" spans="1:7" ht="12.75">
      <c r="A119" s="98" t="s">
        <v>341</v>
      </c>
      <c r="B119" s="99" t="s">
        <v>326</v>
      </c>
      <c r="C119" s="100" t="s">
        <v>327</v>
      </c>
      <c r="D119" s="101">
        <v>31028</v>
      </c>
      <c r="E119" s="102">
        <v>30504</v>
      </c>
      <c r="F119" s="101">
        <f>E119-D119</f>
        <v>-524</v>
      </c>
      <c r="G119" s="102">
        <f>IF(D119=0,"***",E119/D119)</f>
        <v>0.9831120278458166</v>
      </c>
    </row>
    <row r="120" spans="1:7" ht="12.75">
      <c r="A120" s="103"/>
      <c r="B120" s="104"/>
      <c r="C120" s="105" t="s">
        <v>293</v>
      </c>
      <c r="D120" s="106">
        <v>27791</v>
      </c>
      <c r="E120" s="107">
        <v>26867</v>
      </c>
      <c r="F120" s="106"/>
      <c r="G120" s="107"/>
    </row>
    <row r="121" spans="1:7" ht="12.75">
      <c r="A121" s="103"/>
      <c r="B121" s="104"/>
      <c r="C121" s="105" t="s">
        <v>297</v>
      </c>
      <c r="D121" s="106">
        <v>3237</v>
      </c>
      <c r="E121" s="107">
        <v>3637</v>
      </c>
      <c r="F121" s="106"/>
      <c r="G121" s="107"/>
    </row>
    <row r="122" spans="1:7" ht="12.75">
      <c r="A122" s="98" t="s">
        <v>342</v>
      </c>
      <c r="B122" s="99" t="s">
        <v>326</v>
      </c>
      <c r="C122" s="100" t="s">
        <v>327</v>
      </c>
      <c r="D122" s="101">
        <v>19994</v>
      </c>
      <c r="E122" s="102">
        <v>21240</v>
      </c>
      <c r="F122" s="101">
        <f>E122-D122</f>
        <v>1246</v>
      </c>
      <c r="G122" s="102">
        <f>IF(D122=0,"***",E122/D122)</f>
        <v>1.0623186956086825</v>
      </c>
    </row>
    <row r="123" spans="1:7" ht="12.75">
      <c r="A123" s="103"/>
      <c r="B123" s="104"/>
      <c r="C123" s="105" t="s">
        <v>293</v>
      </c>
      <c r="D123" s="106">
        <v>16583</v>
      </c>
      <c r="E123" s="107">
        <v>17429</v>
      </c>
      <c r="F123" s="106"/>
      <c r="G123" s="107"/>
    </row>
    <row r="124" spans="1:7" ht="12.75">
      <c r="A124" s="103"/>
      <c r="B124" s="104"/>
      <c r="C124" s="105" t="s">
        <v>297</v>
      </c>
      <c r="D124" s="106">
        <v>3411</v>
      </c>
      <c r="E124" s="107">
        <v>3811</v>
      </c>
      <c r="F124" s="106"/>
      <c r="G124" s="107"/>
    </row>
    <row r="125" spans="1:7" ht="12.75">
      <c r="A125" s="98" t="s">
        <v>343</v>
      </c>
      <c r="B125" s="99" t="s">
        <v>326</v>
      </c>
      <c r="C125" s="100" t="s">
        <v>327</v>
      </c>
      <c r="D125" s="101">
        <v>29100</v>
      </c>
      <c r="E125" s="102">
        <v>29325</v>
      </c>
      <c r="F125" s="101">
        <f>E125-D125</f>
        <v>225</v>
      </c>
      <c r="G125" s="102">
        <f>IF(D125=0,"***",E125/D125)</f>
        <v>1.0077319587628866</v>
      </c>
    </row>
    <row r="126" spans="1:7" ht="12.75">
      <c r="A126" s="103"/>
      <c r="B126" s="104"/>
      <c r="C126" s="105" t="s">
        <v>293</v>
      </c>
      <c r="D126" s="106">
        <v>23800</v>
      </c>
      <c r="E126" s="107">
        <v>23925</v>
      </c>
      <c r="F126" s="106"/>
      <c r="G126" s="107"/>
    </row>
    <row r="127" spans="1:7" ht="12.75">
      <c r="A127" s="103"/>
      <c r="B127" s="104"/>
      <c r="C127" s="105" t="s">
        <v>297</v>
      </c>
      <c r="D127" s="106">
        <v>5300</v>
      </c>
      <c r="E127" s="107">
        <v>5400</v>
      </c>
      <c r="F127" s="106"/>
      <c r="G127" s="107"/>
    </row>
    <row r="128" spans="1:7" ht="12.75">
      <c r="A128" s="98" t="s">
        <v>344</v>
      </c>
      <c r="B128" s="99" t="s">
        <v>326</v>
      </c>
      <c r="C128" s="100" t="s">
        <v>327</v>
      </c>
      <c r="D128" s="101">
        <v>24907</v>
      </c>
      <c r="E128" s="102">
        <v>25031</v>
      </c>
      <c r="F128" s="101">
        <f>E128-D128</f>
        <v>124</v>
      </c>
      <c r="G128" s="102">
        <f>IF(D128=0,"***",E128/D128)</f>
        <v>1.0049785200947525</v>
      </c>
    </row>
    <row r="129" spans="1:7" ht="12.75">
      <c r="A129" s="103"/>
      <c r="B129" s="104"/>
      <c r="C129" s="105" t="s">
        <v>293</v>
      </c>
      <c r="D129" s="106">
        <v>20580</v>
      </c>
      <c r="E129" s="107">
        <v>20529</v>
      </c>
      <c r="F129" s="106"/>
      <c r="G129" s="107"/>
    </row>
    <row r="130" spans="1:7" ht="12.75">
      <c r="A130" s="103"/>
      <c r="B130" s="104"/>
      <c r="C130" s="105" t="s">
        <v>297</v>
      </c>
      <c r="D130" s="106">
        <v>4327</v>
      </c>
      <c r="E130" s="107">
        <v>4502</v>
      </c>
      <c r="F130" s="106"/>
      <c r="G130" s="107"/>
    </row>
    <row r="131" spans="1:7" ht="12.75">
      <c r="A131" s="98" t="s">
        <v>345</v>
      </c>
      <c r="B131" s="99" t="s">
        <v>326</v>
      </c>
      <c r="C131" s="100" t="s">
        <v>327</v>
      </c>
      <c r="D131" s="101">
        <v>37488</v>
      </c>
      <c r="E131" s="102">
        <v>37729</v>
      </c>
      <c r="F131" s="101">
        <f>E131-D131</f>
        <v>241</v>
      </c>
      <c r="G131" s="102">
        <f>IF(D131=0,"***",E131/D131)</f>
        <v>1.0064287238583014</v>
      </c>
    </row>
    <row r="132" spans="1:7" ht="12.75">
      <c r="A132" s="103"/>
      <c r="B132" s="104"/>
      <c r="C132" s="105" t="s">
        <v>293</v>
      </c>
      <c r="D132" s="106">
        <v>30657</v>
      </c>
      <c r="E132" s="107">
        <v>30598</v>
      </c>
      <c r="F132" s="106"/>
      <c r="G132" s="107"/>
    </row>
    <row r="133" spans="1:7" ht="12.75">
      <c r="A133" s="103"/>
      <c r="B133" s="104"/>
      <c r="C133" s="105" t="s">
        <v>297</v>
      </c>
      <c r="D133" s="106">
        <v>6831</v>
      </c>
      <c r="E133" s="107">
        <v>7131</v>
      </c>
      <c r="F133" s="106"/>
      <c r="G133" s="107"/>
    </row>
    <row r="134" spans="1:7" ht="12.75">
      <c r="A134" s="98" t="s">
        <v>346</v>
      </c>
      <c r="B134" s="99" t="s">
        <v>326</v>
      </c>
      <c r="C134" s="100" t="s">
        <v>327</v>
      </c>
      <c r="D134" s="101">
        <v>13506</v>
      </c>
      <c r="E134" s="102">
        <v>13756</v>
      </c>
      <c r="F134" s="101">
        <f>E134-D134</f>
        <v>250</v>
      </c>
      <c r="G134" s="102">
        <f>IF(D134=0,"***",E134/D134)</f>
        <v>1.0185102917221975</v>
      </c>
    </row>
    <row r="135" spans="1:7" ht="12.75">
      <c r="A135" s="103"/>
      <c r="B135" s="104"/>
      <c r="C135" s="105" t="s">
        <v>293</v>
      </c>
      <c r="D135" s="106">
        <v>11323</v>
      </c>
      <c r="E135" s="107">
        <v>11223</v>
      </c>
      <c r="F135" s="106"/>
      <c r="G135" s="107"/>
    </row>
    <row r="136" spans="1:7" ht="12.75">
      <c r="A136" s="103"/>
      <c r="B136" s="104"/>
      <c r="C136" s="105" t="s">
        <v>297</v>
      </c>
      <c r="D136" s="106">
        <v>2183</v>
      </c>
      <c r="E136" s="107">
        <v>2533</v>
      </c>
      <c r="F136" s="106"/>
      <c r="G136" s="107"/>
    </row>
    <row r="137" spans="1:7" ht="12.75">
      <c r="A137" s="98" t="s">
        <v>347</v>
      </c>
      <c r="B137" s="99" t="s">
        <v>326</v>
      </c>
      <c r="C137" s="100" t="s">
        <v>327</v>
      </c>
      <c r="D137" s="101">
        <v>20663</v>
      </c>
      <c r="E137" s="102">
        <v>20741</v>
      </c>
      <c r="F137" s="101">
        <f>E137-D137</f>
        <v>78</v>
      </c>
      <c r="G137" s="102">
        <f>IF(D137=0,"***",E137/D137)</f>
        <v>1.0037748632821952</v>
      </c>
    </row>
    <row r="138" spans="1:7" ht="12.75">
      <c r="A138" s="103"/>
      <c r="B138" s="104"/>
      <c r="C138" s="105" t="s">
        <v>293</v>
      </c>
      <c r="D138" s="106">
        <v>17062</v>
      </c>
      <c r="E138" s="107">
        <v>17040</v>
      </c>
      <c r="F138" s="106"/>
      <c r="G138" s="107"/>
    </row>
    <row r="139" spans="1:7" ht="12.75">
      <c r="A139" s="103"/>
      <c r="B139" s="104"/>
      <c r="C139" s="105" t="s">
        <v>297</v>
      </c>
      <c r="D139" s="106">
        <v>3601</v>
      </c>
      <c r="E139" s="107">
        <v>3701</v>
      </c>
      <c r="F139" s="106"/>
      <c r="G139" s="107"/>
    </row>
    <row r="140" spans="1:7" ht="12.75">
      <c r="A140" s="98" t="s">
        <v>348</v>
      </c>
      <c r="B140" s="99" t="s">
        <v>326</v>
      </c>
      <c r="C140" s="100" t="s">
        <v>327</v>
      </c>
      <c r="D140" s="101">
        <v>27772</v>
      </c>
      <c r="E140" s="102">
        <v>27750</v>
      </c>
      <c r="F140" s="101">
        <f>E140-D140</f>
        <v>-22</v>
      </c>
      <c r="G140" s="102">
        <f>IF(D140=0,"***",E140/D140)</f>
        <v>0.9992078352297278</v>
      </c>
    </row>
    <row r="141" spans="1:7" ht="12.75">
      <c r="A141" s="103"/>
      <c r="B141" s="104"/>
      <c r="C141" s="105" t="s">
        <v>293</v>
      </c>
      <c r="D141" s="106">
        <v>22065</v>
      </c>
      <c r="E141" s="107">
        <v>22043</v>
      </c>
      <c r="F141" s="106"/>
      <c r="G141" s="107"/>
    </row>
    <row r="142" spans="1:7" ht="12.75">
      <c r="A142" s="103"/>
      <c r="B142" s="104"/>
      <c r="C142" s="105" t="s">
        <v>297</v>
      </c>
      <c r="D142" s="106">
        <v>5707</v>
      </c>
      <c r="E142" s="107">
        <v>5707</v>
      </c>
      <c r="F142" s="106"/>
      <c r="G142" s="107"/>
    </row>
    <row r="143" spans="1:7" ht="12.75">
      <c r="A143" s="98" t="s">
        <v>349</v>
      </c>
      <c r="B143" s="99" t="s">
        <v>326</v>
      </c>
      <c r="C143" s="100" t="s">
        <v>327</v>
      </c>
      <c r="D143" s="101">
        <v>29951</v>
      </c>
      <c r="E143" s="102">
        <v>29915</v>
      </c>
      <c r="F143" s="101">
        <f>E143-D143</f>
        <v>-36</v>
      </c>
      <c r="G143" s="102">
        <f>IF(D143=0,"***",E143/D143)</f>
        <v>0.9987980367934293</v>
      </c>
    </row>
    <row r="144" spans="1:7" ht="12.75">
      <c r="A144" s="103"/>
      <c r="B144" s="104"/>
      <c r="C144" s="105" t="s">
        <v>293</v>
      </c>
      <c r="D144" s="106">
        <v>23218</v>
      </c>
      <c r="E144" s="107">
        <v>23182</v>
      </c>
      <c r="F144" s="106"/>
      <c r="G144" s="107"/>
    </row>
    <row r="145" spans="1:7" ht="12.75">
      <c r="A145" s="103"/>
      <c r="B145" s="104"/>
      <c r="C145" s="105" t="s">
        <v>297</v>
      </c>
      <c r="D145" s="106">
        <v>6733</v>
      </c>
      <c r="E145" s="107">
        <v>6733</v>
      </c>
      <c r="F145" s="106"/>
      <c r="G145" s="107"/>
    </row>
    <row r="146" spans="1:7" ht="12.75">
      <c r="A146" s="98" t="s">
        <v>350</v>
      </c>
      <c r="B146" s="99" t="s">
        <v>326</v>
      </c>
      <c r="C146" s="100" t="s">
        <v>327</v>
      </c>
      <c r="D146" s="101">
        <v>16369</v>
      </c>
      <c r="E146" s="102">
        <v>16520</v>
      </c>
      <c r="F146" s="101">
        <f>E146-D146</f>
        <v>151</v>
      </c>
      <c r="G146" s="102">
        <f>IF(D146=0,"***",E146/D146)</f>
        <v>1.0092247541083756</v>
      </c>
    </row>
    <row r="147" spans="1:7" ht="12.75">
      <c r="A147" s="103"/>
      <c r="B147" s="104"/>
      <c r="C147" s="105" t="s">
        <v>293</v>
      </c>
      <c r="D147" s="106">
        <v>13866</v>
      </c>
      <c r="E147" s="107">
        <v>13917</v>
      </c>
      <c r="F147" s="106"/>
      <c r="G147" s="107"/>
    </row>
    <row r="148" spans="1:7" ht="12.75">
      <c r="A148" s="103"/>
      <c r="B148" s="104"/>
      <c r="C148" s="105" t="s">
        <v>297</v>
      </c>
      <c r="D148" s="106">
        <v>2503</v>
      </c>
      <c r="E148" s="107">
        <v>2603</v>
      </c>
      <c r="F148" s="106"/>
      <c r="G148" s="107"/>
    </row>
    <row r="149" spans="1:7" ht="12.75">
      <c r="A149" s="98" t="s">
        <v>351</v>
      </c>
      <c r="B149" s="99" t="s">
        <v>326</v>
      </c>
      <c r="C149" s="100" t="s">
        <v>327</v>
      </c>
      <c r="D149" s="101">
        <v>26192</v>
      </c>
      <c r="E149" s="102">
        <v>27493</v>
      </c>
      <c r="F149" s="101">
        <f>E149-D149</f>
        <v>1301</v>
      </c>
      <c r="G149" s="102">
        <f>IF(D149=0,"***",E149/D149)</f>
        <v>1.0496716554673182</v>
      </c>
    </row>
    <row r="150" spans="1:7" ht="12.75">
      <c r="A150" s="103"/>
      <c r="B150" s="104"/>
      <c r="C150" s="105" t="s">
        <v>293</v>
      </c>
      <c r="D150" s="106">
        <v>20142</v>
      </c>
      <c r="E150" s="107">
        <v>20243</v>
      </c>
      <c r="F150" s="106"/>
      <c r="G150" s="107"/>
    </row>
    <row r="151" spans="1:7" ht="12.75">
      <c r="A151" s="103"/>
      <c r="B151" s="104"/>
      <c r="C151" s="105" t="s">
        <v>297</v>
      </c>
      <c r="D151" s="106">
        <v>6050</v>
      </c>
      <c r="E151" s="107">
        <v>7250</v>
      </c>
      <c r="F151" s="106"/>
      <c r="G151" s="107"/>
    </row>
    <row r="152" spans="1:7" ht="12.75">
      <c r="A152" s="98" t="s">
        <v>352</v>
      </c>
      <c r="B152" s="99" t="s">
        <v>326</v>
      </c>
      <c r="C152" s="100" t="s">
        <v>327</v>
      </c>
      <c r="D152" s="101">
        <v>15790</v>
      </c>
      <c r="E152" s="102">
        <v>19081</v>
      </c>
      <c r="F152" s="101">
        <f>E152-D152</f>
        <v>3291</v>
      </c>
      <c r="G152" s="102">
        <f>IF(D152=0,"***",E152/D152)</f>
        <v>1.2084230525649144</v>
      </c>
    </row>
    <row r="153" spans="1:7" ht="12.75">
      <c r="A153" s="103"/>
      <c r="B153" s="104"/>
      <c r="C153" s="105" t="s">
        <v>293</v>
      </c>
      <c r="D153" s="106">
        <v>13471</v>
      </c>
      <c r="E153" s="107">
        <v>16612</v>
      </c>
      <c r="F153" s="106"/>
      <c r="G153" s="107"/>
    </row>
    <row r="154" spans="1:7" ht="12.75">
      <c r="A154" s="103"/>
      <c r="B154" s="104"/>
      <c r="C154" s="105" t="s">
        <v>297</v>
      </c>
      <c r="D154" s="106">
        <v>2319</v>
      </c>
      <c r="E154" s="107">
        <v>2469</v>
      </c>
      <c r="F154" s="106"/>
      <c r="G154" s="107"/>
    </row>
    <row r="155" spans="1:7" ht="12.75">
      <c r="A155" s="98" t="s">
        <v>353</v>
      </c>
      <c r="B155" s="99" t="s">
        <v>326</v>
      </c>
      <c r="C155" s="100" t="s">
        <v>327</v>
      </c>
      <c r="D155" s="101">
        <v>15706</v>
      </c>
      <c r="E155" s="102">
        <v>15570</v>
      </c>
      <c r="F155" s="101">
        <f>E155-D155</f>
        <v>-136</v>
      </c>
      <c r="G155" s="102">
        <f>IF(D155=0,"***",E155/D155)</f>
        <v>0.9913408888322934</v>
      </c>
    </row>
    <row r="156" spans="1:7" ht="12.75">
      <c r="A156" s="103"/>
      <c r="B156" s="104"/>
      <c r="C156" s="105" t="s">
        <v>293</v>
      </c>
      <c r="D156" s="106">
        <v>13014</v>
      </c>
      <c r="E156" s="107">
        <v>12778</v>
      </c>
      <c r="F156" s="106"/>
      <c r="G156" s="107"/>
    </row>
    <row r="157" spans="1:7" ht="12.75">
      <c r="A157" s="103"/>
      <c r="B157" s="104"/>
      <c r="C157" s="105" t="s">
        <v>297</v>
      </c>
      <c r="D157" s="106">
        <v>2692</v>
      </c>
      <c r="E157" s="107">
        <v>2792</v>
      </c>
      <c r="F157" s="106"/>
      <c r="G157" s="107"/>
    </row>
    <row r="158" spans="1:7" ht="12.75">
      <c r="A158" s="98" t="s">
        <v>354</v>
      </c>
      <c r="B158" s="99" t="s">
        <v>326</v>
      </c>
      <c r="C158" s="100" t="s">
        <v>327</v>
      </c>
      <c r="D158" s="101">
        <v>26077</v>
      </c>
      <c r="E158" s="102">
        <v>25256</v>
      </c>
      <c r="F158" s="101">
        <f>E158-D158</f>
        <v>-821</v>
      </c>
      <c r="G158" s="102">
        <f>IF(D158=0,"***",E158/D158)</f>
        <v>0.9685163170610116</v>
      </c>
    </row>
    <row r="159" spans="1:7" ht="12.75">
      <c r="A159" s="103"/>
      <c r="B159" s="104"/>
      <c r="C159" s="105" t="s">
        <v>293</v>
      </c>
      <c r="D159" s="106">
        <v>22506</v>
      </c>
      <c r="E159" s="107">
        <v>21161</v>
      </c>
      <c r="F159" s="106"/>
      <c r="G159" s="107"/>
    </row>
    <row r="160" spans="1:7" ht="12.75">
      <c r="A160" s="103"/>
      <c r="B160" s="104"/>
      <c r="C160" s="105" t="s">
        <v>297</v>
      </c>
      <c r="D160" s="106">
        <v>3571</v>
      </c>
      <c r="E160" s="107">
        <v>4095</v>
      </c>
      <c r="F160" s="106"/>
      <c r="G160" s="107"/>
    </row>
    <row r="161" spans="1:7" ht="12.75">
      <c r="A161" s="98" t="s">
        <v>355</v>
      </c>
      <c r="B161" s="99" t="s">
        <v>326</v>
      </c>
      <c r="C161" s="100" t="s">
        <v>327</v>
      </c>
      <c r="D161" s="101">
        <v>22796</v>
      </c>
      <c r="E161" s="102">
        <v>22908</v>
      </c>
      <c r="F161" s="101">
        <f>E161-D161</f>
        <v>112</v>
      </c>
      <c r="G161" s="102">
        <f>IF(D161=0,"***",E161/D161)</f>
        <v>1.0049131426566065</v>
      </c>
    </row>
    <row r="162" spans="1:7" ht="12.75">
      <c r="A162" s="103"/>
      <c r="B162" s="104"/>
      <c r="C162" s="105" t="s">
        <v>293</v>
      </c>
      <c r="D162" s="106">
        <v>19568</v>
      </c>
      <c r="E162" s="107">
        <v>19480</v>
      </c>
      <c r="F162" s="106"/>
      <c r="G162" s="107"/>
    </row>
    <row r="163" spans="1:7" ht="12.75">
      <c r="A163" s="103"/>
      <c r="B163" s="104"/>
      <c r="C163" s="105" t="s">
        <v>297</v>
      </c>
      <c r="D163" s="106">
        <v>3228</v>
      </c>
      <c r="E163" s="107">
        <v>3428</v>
      </c>
      <c r="F163" s="106"/>
      <c r="G163" s="107"/>
    </row>
    <row r="164" spans="1:7" ht="12.75">
      <c r="A164" s="98" t="s">
        <v>356</v>
      </c>
      <c r="B164" s="99" t="s">
        <v>326</v>
      </c>
      <c r="C164" s="100" t="s">
        <v>327</v>
      </c>
      <c r="D164" s="101">
        <v>31760</v>
      </c>
      <c r="E164" s="102">
        <v>31968</v>
      </c>
      <c r="F164" s="101">
        <f>E164-D164</f>
        <v>208</v>
      </c>
      <c r="G164" s="102">
        <f>IF(D164=0,"***",E164/D164)</f>
        <v>1.0065491183879094</v>
      </c>
    </row>
    <row r="165" spans="1:7" ht="12.75">
      <c r="A165" s="103"/>
      <c r="B165" s="104"/>
      <c r="C165" s="105" t="s">
        <v>293</v>
      </c>
      <c r="D165" s="106">
        <v>25456</v>
      </c>
      <c r="E165" s="107">
        <v>25464</v>
      </c>
      <c r="F165" s="106"/>
      <c r="G165" s="107"/>
    </row>
    <row r="166" spans="1:7" ht="12.75">
      <c r="A166" s="103"/>
      <c r="B166" s="104"/>
      <c r="C166" s="105" t="s">
        <v>297</v>
      </c>
      <c r="D166" s="106">
        <v>6304</v>
      </c>
      <c r="E166" s="107">
        <v>6504</v>
      </c>
      <c r="F166" s="106"/>
      <c r="G166" s="107"/>
    </row>
    <row r="167" spans="1:7" ht="12.75">
      <c r="A167" s="98" t="s">
        <v>357</v>
      </c>
      <c r="B167" s="99" t="s">
        <v>326</v>
      </c>
      <c r="C167" s="100" t="s">
        <v>327</v>
      </c>
      <c r="D167" s="101">
        <v>19717</v>
      </c>
      <c r="E167" s="102">
        <v>19768</v>
      </c>
      <c r="F167" s="101">
        <f>E167-D167</f>
        <v>51</v>
      </c>
      <c r="G167" s="102">
        <f>IF(D167=0,"***",E167/D167)</f>
        <v>1.0025866003955977</v>
      </c>
    </row>
    <row r="168" spans="1:7" ht="12.75">
      <c r="A168" s="103"/>
      <c r="B168" s="104"/>
      <c r="C168" s="105" t="s">
        <v>293</v>
      </c>
      <c r="D168" s="106">
        <v>15385</v>
      </c>
      <c r="E168" s="107">
        <v>15195</v>
      </c>
      <c r="F168" s="106"/>
      <c r="G168" s="107"/>
    </row>
    <row r="169" spans="1:7" ht="12.75">
      <c r="A169" s="103"/>
      <c r="B169" s="104"/>
      <c r="C169" s="105" t="s">
        <v>297</v>
      </c>
      <c r="D169" s="106">
        <v>4332</v>
      </c>
      <c r="E169" s="107">
        <v>4573</v>
      </c>
      <c r="F169" s="106"/>
      <c r="G169" s="107"/>
    </row>
    <row r="170" spans="1:7" ht="12.75">
      <c r="A170" s="98" t="s">
        <v>358</v>
      </c>
      <c r="B170" s="99" t="s">
        <v>326</v>
      </c>
      <c r="C170" s="100" t="s">
        <v>327</v>
      </c>
      <c r="D170" s="101">
        <v>12266</v>
      </c>
      <c r="E170" s="102">
        <v>13234</v>
      </c>
      <c r="F170" s="101">
        <f>E170-D170</f>
        <v>968</v>
      </c>
      <c r="G170" s="102">
        <f>IF(D170=0,"***",E170/D170)</f>
        <v>1.078917332463721</v>
      </c>
    </row>
    <row r="171" spans="1:7" ht="12.75">
      <c r="A171" s="103"/>
      <c r="B171" s="104"/>
      <c r="C171" s="105" t="s">
        <v>293</v>
      </c>
      <c r="D171" s="106">
        <v>10385</v>
      </c>
      <c r="E171" s="107">
        <v>11093</v>
      </c>
      <c r="F171" s="106"/>
      <c r="G171" s="107"/>
    </row>
    <row r="172" spans="1:7" ht="12.75">
      <c r="A172" s="103"/>
      <c r="B172" s="104"/>
      <c r="C172" s="105" t="s">
        <v>297</v>
      </c>
      <c r="D172" s="106">
        <v>1881</v>
      </c>
      <c r="E172" s="107">
        <v>2141</v>
      </c>
      <c r="F172" s="106"/>
      <c r="G172" s="107"/>
    </row>
    <row r="173" spans="1:7" ht="12.75">
      <c r="A173" s="98" t="s">
        <v>359</v>
      </c>
      <c r="B173" s="99" t="s">
        <v>326</v>
      </c>
      <c r="C173" s="100" t="s">
        <v>327</v>
      </c>
      <c r="D173" s="101">
        <v>27880</v>
      </c>
      <c r="E173" s="102">
        <v>27660</v>
      </c>
      <c r="F173" s="101">
        <f>E173-D173</f>
        <v>-220</v>
      </c>
      <c r="G173" s="102">
        <f>IF(D173=0,"***",E173/D173)</f>
        <v>0.9921090387374462</v>
      </c>
    </row>
    <row r="174" spans="1:7" ht="12.75">
      <c r="A174" s="103"/>
      <c r="B174" s="104"/>
      <c r="C174" s="105" t="s">
        <v>293</v>
      </c>
      <c r="D174" s="106">
        <v>22805</v>
      </c>
      <c r="E174" s="107">
        <v>22435</v>
      </c>
      <c r="F174" s="106"/>
      <c r="G174" s="107"/>
    </row>
    <row r="175" spans="1:7" ht="12.75">
      <c r="A175" s="103"/>
      <c r="B175" s="104"/>
      <c r="C175" s="105" t="s">
        <v>297</v>
      </c>
      <c r="D175" s="106">
        <v>5075</v>
      </c>
      <c r="E175" s="107">
        <v>5225</v>
      </c>
      <c r="F175" s="106"/>
      <c r="G175" s="107"/>
    </row>
    <row r="176" spans="1:7" ht="12.75">
      <c r="A176" s="98" t="s">
        <v>360</v>
      </c>
      <c r="B176" s="99" t="s">
        <v>326</v>
      </c>
      <c r="C176" s="100" t="s">
        <v>327</v>
      </c>
      <c r="D176" s="101">
        <v>27817</v>
      </c>
      <c r="E176" s="102">
        <v>28245</v>
      </c>
      <c r="F176" s="101">
        <f>E176-D176</f>
        <v>428</v>
      </c>
      <c r="G176" s="102">
        <f>IF(D176=0,"***",E176/D176)</f>
        <v>1.0153862745802926</v>
      </c>
    </row>
    <row r="177" spans="1:7" ht="12.75">
      <c r="A177" s="103"/>
      <c r="B177" s="104"/>
      <c r="C177" s="105" t="s">
        <v>293</v>
      </c>
      <c r="D177" s="106">
        <v>23169</v>
      </c>
      <c r="E177" s="107">
        <v>23147</v>
      </c>
      <c r="F177" s="106"/>
      <c r="G177" s="107"/>
    </row>
    <row r="178" spans="1:7" ht="12.75">
      <c r="A178" s="103"/>
      <c r="B178" s="104"/>
      <c r="C178" s="105" t="s">
        <v>297</v>
      </c>
      <c r="D178" s="106">
        <v>4648</v>
      </c>
      <c r="E178" s="107">
        <v>5098</v>
      </c>
      <c r="F178" s="106"/>
      <c r="G178" s="107"/>
    </row>
    <row r="179" spans="1:7" ht="12.75">
      <c r="A179" s="98" t="s">
        <v>361</v>
      </c>
      <c r="B179" s="99" t="s">
        <v>362</v>
      </c>
      <c r="C179" s="100" t="s">
        <v>363</v>
      </c>
      <c r="D179" s="101">
        <v>27994</v>
      </c>
      <c r="E179" s="102">
        <v>26981</v>
      </c>
      <c r="F179" s="101">
        <f>E179-D179</f>
        <v>-1013</v>
      </c>
      <c r="G179" s="102">
        <f>IF(D179=0,"***",E179/D179)</f>
        <v>0.9638136743587912</v>
      </c>
    </row>
    <row r="180" spans="1:7" ht="12.75">
      <c r="A180" s="103"/>
      <c r="B180" s="104"/>
      <c r="C180" s="105" t="s">
        <v>293</v>
      </c>
      <c r="D180" s="106">
        <v>22679</v>
      </c>
      <c r="E180" s="107">
        <v>21366</v>
      </c>
      <c r="F180" s="106"/>
      <c r="G180" s="107"/>
    </row>
    <row r="181" spans="1:7" ht="12.75">
      <c r="A181" s="103"/>
      <c r="B181" s="104"/>
      <c r="C181" s="105" t="s">
        <v>297</v>
      </c>
      <c r="D181" s="106">
        <v>5315</v>
      </c>
      <c r="E181" s="107">
        <v>5615</v>
      </c>
      <c r="F181" s="106"/>
      <c r="G181" s="107"/>
    </row>
    <row r="182" spans="1:7" ht="12.75">
      <c r="A182" s="98" t="s">
        <v>364</v>
      </c>
      <c r="B182" s="99" t="s">
        <v>326</v>
      </c>
      <c r="C182" s="100" t="s">
        <v>327</v>
      </c>
      <c r="D182" s="101">
        <v>19038</v>
      </c>
      <c r="E182" s="102">
        <v>20539</v>
      </c>
      <c r="F182" s="101">
        <f>E182-D182</f>
        <v>1501</v>
      </c>
      <c r="G182" s="102">
        <f>IF(D182=0,"***",E182/D182)</f>
        <v>1.0788423153692615</v>
      </c>
    </row>
    <row r="183" spans="1:7" ht="12.75">
      <c r="A183" s="103"/>
      <c r="B183" s="104"/>
      <c r="C183" s="105" t="s">
        <v>293</v>
      </c>
      <c r="D183" s="106">
        <v>15124</v>
      </c>
      <c r="E183" s="107">
        <v>16025</v>
      </c>
      <c r="F183" s="106"/>
      <c r="G183" s="107"/>
    </row>
    <row r="184" spans="1:7" ht="12.75">
      <c r="A184" s="103"/>
      <c r="B184" s="104"/>
      <c r="C184" s="105" t="s">
        <v>297</v>
      </c>
      <c r="D184" s="106">
        <v>3914</v>
      </c>
      <c r="E184" s="107">
        <v>4514</v>
      </c>
      <c r="F184" s="106"/>
      <c r="G184" s="107"/>
    </row>
    <row r="185" spans="1:7" ht="12.75">
      <c r="A185" s="98" t="s">
        <v>365</v>
      </c>
      <c r="B185" s="99" t="s">
        <v>326</v>
      </c>
      <c r="C185" s="100" t="s">
        <v>327</v>
      </c>
      <c r="D185" s="101">
        <v>23450</v>
      </c>
      <c r="E185" s="102">
        <v>24195</v>
      </c>
      <c r="F185" s="101">
        <f>E185-D185</f>
        <v>745</v>
      </c>
      <c r="G185" s="102">
        <f>IF(D185=0,"***",E185/D185)</f>
        <v>1.0317697228144989</v>
      </c>
    </row>
    <row r="186" spans="1:7" ht="12.75">
      <c r="A186" s="103"/>
      <c r="B186" s="104"/>
      <c r="C186" s="105" t="s">
        <v>293</v>
      </c>
      <c r="D186" s="106">
        <v>19634</v>
      </c>
      <c r="E186" s="107">
        <v>20179</v>
      </c>
      <c r="F186" s="106"/>
      <c r="G186" s="107"/>
    </row>
    <row r="187" spans="1:7" ht="12.75">
      <c r="A187" s="103"/>
      <c r="B187" s="104"/>
      <c r="C187" s="105" t="s">
        <v>297</v>
      </c>
      <c r="D187" s="106">
        <v>3816</v>
      </c>
      <c r="E187" s="107">
        <v>4016</v>
      </c>
      <c r="F187" s="106"/>
      <c r="G187" s="107"/>
    </row>
    <row r="188" spans="1:7" ht="12.75">
      <c r="A188" s="98" t="s">
        <v>366</v>
      </c>
      <c r="B188" s="99" t="s">
        <v>362</v>
      </c>
      <c r="C188" s="100" t="s">
        <v>363</v>
      </c>
      <c r="D188" s="101">
        <v>15589</v>
      </c>
      <c r="E188" s="102">
        <v>15528</v>
      </c>
      <c r="F188" s="101">
        <f>E188-D188</f>
        <v>-61</v>
      </c>
      <c r="G188" s="102">
        <f>IF(D188=0,"***",E188/D188)</f>
        <v>0.9960869844120854</v>
      </c>
    </row>
    <row r="189" spans="1:7" ht="12.75">
      <c r="A189" s="103"/>
      <c r="B189" s="104"/>
      <c r="C189" s="105" t="s">
        <v>293</v>
      </c>
      <c r="D189" s="106">
        <v>12776</v>
      </c>
      <c r="E189" s="107">
        <v>12460</v>
      </c>
      <c r="F189" s="106"/>
      <c r="G189" s="107"/>
    </row>
    <row r="190" spans="1:7" ht="12.75">
      <c r="A190" s="103"/>
      <c r="B190" s="104"/>
      <c r="C190" s="105" t="s">
        <v>297</v>
      </c>
      <c r="D190" s="106">
        <v>2813</v>
      </c>
      <c r="E190" s="107">
        <v>3068</v>
      </c>
      <c r="F190" s="106"/>
      <c r="G190" s="107"/>
    </row>
    <row r="191" spans="1:7" ht="12.75">
      <c r="A191" s="98" t="s">
        <v>367</v>
      </c>
      <c r="B191" s="99" t="s">
        <v>303</v>
      </c>
      <c r="C191" s="100" t="s">
        <v>304</v>
      </c>
      <c r="D191" s="101">
        <v>2682</v>
      </c>
      <c r="E191" s="102">
        <v>2678</v>
      </c>
      <c r="F191" s="101">
        <f>E191-D191</f>
        <v>-4</v>
      </c>
      <c r="G191" s="102">
        <f>IF(D191=0,"***",E191/D191)</f>
        <v>0.9985085756897838</v>
      </c>
    </row>
    <row r="192" spans="1:7" ht="12.75">
      <c r="A192" s="103"/>
      <c r="B192" s="104"/>
      <c r="C192" s="105" t="s">
        <v>297</v>
      </c>
      <c r="D192" s="106">
        <v>2682</v>
      </c>
      <c r="E192" s="107">
        <v>2678</v>
      </c>
      <c r="F192" s="106"/>
      <c r="G192" s="107"/>
    </row>
    <row r="193" spans="1:7" ht="12.75">
      <c r="A193" s="98" t="s">
        <v>367</v>
      </c>
      <c r="B193" s="99" t="s">
        <v>300</v>
      </c>
      <c r="C193" s="100" t="s">
        <v>301</v>
      </c>
      <c r="D193" s="101">
        <v>11663</v>
      </c>
      <c r="E193" s="102">
        <v>11549</v>
      </c>
      <c r="F193" s="101">
        <f>E193-D193</f>
        <v>-114</v>
      </c>
      <c r="G193" s="102">
        <f>IF(D193=0,"***",E193/D193)</f>
        <v>0.990225499442682</v>
      </c>
    </row>
    <row r="194" spans="1:7" ht="12.75">
      <c r="A194" s="103"/>
      <c r="B194" s="104"/>
      <c r="C194" s="105" t="s">
        <v>293</v>
      </c>
      <c r="D194" s="106">
        <v>9763</v>
      </c>
      <c r="E194" s="107">
        <v>9649</v>
      </c>
      <c r="F194" s="106"/>
      <c r="G194" s="107"/>
    </row>
    <row r="195" spans="1:7" ht="12.75">
      <c r="A195" s="103"/>
      <c r="B195" s="104"/>
      <c r="C195" s="105" t="s">
        <v>297</v>
      </c>
      <c r="D195" s="106">
        <v>1900</v>
      </c>
      <c r="E195" s="107">
        <v>1900</v>
      </c>
      <c r="F195" s="106"/>
      <c r="G195" s="107"/>
    </row>
    <row r="196" spans="1:7" ht="12.75">
      <c r="A196" s="98" t="s">
        <v>368</v>
      </c>
      <c r="B196" s="99" t="s">
        <v>369</v>
      </c>
      <c r="C196" s="100" t="s">
        <v>370</v>
      </c>
      <c r="D196" s="101">
        <v>40655</v>
      </c>
      <c r="E196" s="102">
        <v>38027</v>
      </c>
      <c r="F196" s="101">
        <f>E196-D196</f>
        <v>-2628</v>
      </c>
      <c r="G196" s="102">
        <f>IF(D196=0,"***",E196/D196)</f>
        <v>0.9353585044889927</v>
      </c>
    </row>
    <row r="197" spans="1:7" ht="12.75">
      <c r="A197" s="103"/>
      <c r="B197" s="104"/>
      <c r="C197" s="105" t="s">
        <v>293</v>
      </c>
      <c r="D197" s="106">
        <v>25527</v>
      </c>
      <c r="E197" s="107">
        <v>22899</v>
      </c>
      <c r="F197" s="106"/>
      <c r="G197" s="107"/>
    </row>
    <row r="198" spans="1:7" ht="12.75">
      <c r="A198" s="103"/>
      <c r="B198" s="104"/>
      <c r="C198" s="105" t="s">
        <v>297</v>
      </c>
      <c r="D198" s="106">
        <v>15128</v>
      </c>
      <c r="E198" s="107">
        <v>15128</v>
      </c>
      <c r="F198" s="106"/>
      <c r="G198" s="107"/>
    </row>
    <row r="199" spans="1:7" ht="12.75">
      <c r="A199" s="98" t="s">
        <v>371</v>
      </c>
      <c r="B199" s="99" t="s">
        <v>369</v>
      </c>
      <c r="C199" s="100" t="s">
        <v>370</v>
      </c>
      <c r="D199" s="101">
        <v>27975</v>
      </c>
      <c r="E199" s="102">
        <v>29390</v>
      </c>
      <c r="F199" s="101">
        <f>E199-D199</f>
        <v>1415</v>
      </c>
      <c r="G199" s="102">
        <f>IF(D199=0,"***",E199/D199)</f>
        <v>1.0505808757819481</v>
      </c>
    </row>
    <row r="200" spans="1:7" ht="12.75">
      <c r="A200" s="103"/>
      <c r="B200" s="104"/>
      <c r="C200" s="105" t="s">
        <v>293</v>
      </c>
      <c r="D200" s="106">
        <v>23731</v>
      </c>
      <c r="E200" s="107">
        <v>24196</v>
      </c>
      <c r="F200" s="106"/>
      <c r="G200" s="107"/>
    </row>
    <row r="201" spans="1:7" ht="12.75">
      <c r="A201" s="103"/>
      <c r="B201" s="104"/>
      <c r="C201" s="105" t="s">
        <v>297</v>
      </c>
      <c r="D201" s="106">
        <v>4244</v>
      </c>
      <c r="E201" s="107">
        <v>5194</v>
      </c>
      <c r="F201" s="106"/>
      <c r="G201" s="107"/>
    </row>
    <row r="202" spans="1:7" ht="12.75">
      <c r="A202" s="98" t="s">
        <v>372</v>
      </c>
      <c r="B202" s="99" t="s">
        <v>373</v>
      </c>
      <c r="C202" s="100" t="s">
        <v>374</v>
      </c>
      <c r="D202" s="101">
        <v>30932</v>
      </c>
      <c r="E202" s="102">
        <v>31057</v>
      </c>
      <c r="F202" s="101">
        <f>E202-D202</f>
        <v>125</v>
      </c>
      <c r="G202" s="102">
        <f>IF(D202=0,"***",E202/D202)</f>
        <v>1.004041122462175</v>
      </c>
    </row>
    <row r="203" spans="1:7" ht="12.75">
      <c r="A203" s="103"/>
      <c r="B203" s="104"/>
      <c r="C203" s="105" t="s">
        <v>293</v>
      </c>
      <c r="D203" s="106">
        <v>12155</v>
      </c>
      <c r="E203" s="107">
        <v>12584</v>
      </c>
      <c r="F203" s="106"/>
      <c r="G203" s="107"/>
    </row>
    <row r="204" spans="1:7" ht="12.75">
      <c r="A204" s="103"/>
      <c r="B204" s="104"/>
      <c r="C204" s="105" t="s">
        <v>297</v>
      </c>
      <c r="D204" s="106">
        <v>18777</v>
      </c>
      <c r="E204" s="107">
        <v>18473</v>
      </c>
      <c r="F204" s="106"/>
      <c r="G204" s="107"/>
    </row>
    <row r="205" spans="1:7" ht="12.75">
      <c r="A205" s="98" t="s">
        <v>375</v>
      </c>
      <c r="B205" s="99" t="s">
        <v>376</v>
      </c>
      <c r="C205" s="100" t="s">
        <v>377</v>
      </c>
      <c r="D205" s="101">
        <v>22548</v>
      </c>
      <c r="E205" s="102">
        <v>22882</v>
      </c>
      <c r="F205" s="101">
        <f>E205-D205</f>
        <v>334</v>
      </c>
      <c r="G205" s="102">
        <f>IF(D205=0,"***",E205/D205)</f>
        <v>1.0148128437111938</v>
      </c>
    </row>
    <row r="206" spans="1:7" ht="12.75">
      <c r="A206" s="103"/>
      <c r="B206" s="104"/>
      <c r="C206" s="105" t="s">
        <v>293</v>
      </c>
      <c r="D206" s="106">
        <v>18844</v>
      </c>
      <c r="E206" s="107">
        <v>19078</v>
      </c>
      <c r="F206" s="106"/>
      <c r="G206" s="107"/>
    </row>
    <row r="207" spans="1:7" ht="12.75">
      <c r="A207" s="103"/>
      <c r="B207" s="104"/>
      <c r="C207" s="105" t="s">
        <v>297</v>
      </c>
      <c r="D207" s="106">
        <v>3704</v>
      </c>
      <c r="E207" s="107">
        <v>3804</v>
      </c>
      <c r="F207" s="106"/>
      <c r="G207" s="107"/>
    </row>
    <row r="208" spans="1:7" ht="12.75">
      <c r="A208" s="98" t="s">
        <v>378</v>
      </c>
      <c r="B208" s="99" t="s">
        <v>379</v>
      </c>
      <c r="C208" s="100" t="s">
        <v>380</v>
      </c>
      <c r="D208" s="101">
        <v>26314</v>
      </c>
      <c r="E208" s="102">
        <v>27141</v>
      </c>
      <c r="F208" s="101">
        <f>E208-D208</f>
        <v>827</v>
      </c>
      <c r="G208" s="102">
        <f>IF(D208=0,"***",E208/D208)</f>
        <v>1.0314281371133236</v>
      </c>
    </row>
    <row r="209" spans="1:7" ht="12.75">
      <c r="A209" s="103"/>
      <c r="B209" s="104"/>
      <c r="C209" s="105" t="s">
        <v>293</v>
      </c>
      <c r="D209" s="106">
        <v>16913</v>
      </c>
      <c r="E209" s="107">
        <v>18271</v>
      </c>
      <c r="F209" s="106"/>
      <c r="G209" s="107"/>
    </row>
    <row r="210" spans="1:7" ht="12.75">
      <c r="A210" s="103"/>
      <c r="B210" s="104"/>
      <c r="C210" s="105" t="s">
        <v>297</v>
      </c>
      <c r="D210" s="106">
        <v>9401</v>
      </c>
      <c r="E210" s="107">
        <v>8870</v>
      </c>
      <c r="F210" s="106"/>
      <c r="G210" s="107"/>
    </row>
    <row r="211" spans="1:7" ht="12.75">
      <c r="A211" s="98" t="s">
        <v>381</v>
      </c>
      <c r="B211" s="99" t="s">
        <v>382</v>
      </c>
      <c r="C211" s="100" t="s">
        <v>383</v>
      </c>
      <c r="D211" s="101">
        <v>14839</v>
      </c>
      <c r="E211" s="102">
        <v>16011</v>
      </c>
      <c r="F211" s="101">
        <f>E211-D211</f>
        <v>1172</v>
      </c>
      <c r="G211" s="102">
        <f>IF(D211=0,"***",E211/D211)</f>
        <v>1.0789810634139767</v>
      </c>
    </row>
    <row r="212" spans="1:7" ht="12.75">
      <c r="A212" s="103"/>
      <c r="B212" s="104"/>
      <c r="C212" s="105" t="s">
        <v>293</v>
      </c>
      <c r="D212" s="106">
        <v>12687</v>
      </c>
      <c r="E212" s="107">
        <v>13091</v>
      </c>
      <c r="F212" s="106"/>
      <c r="G212" s="107"/>
    </row>
    <row r="213" spans="1:7" ht="12.75">
      <c r="A213" s="103"/>
      <c r="B213" s="104"/>
      <c r="C213" s="105" t="s">
        <v>297</v>
      </c>
      <c r="D213" s="106">
        <v>2152</v>
      </c>
      <c r="E213" s="107">
        <v>2920</v>
      </c>
      <c r="F213" s="106"/>
      <c r="G213" s="107"/>
    </row>
    <row r="214" spans="1:7" ht="12.75">
      <c r="A214" s="98" t="s">
        <v>384</v>
      </c>
      <c r="B214" s="99" t="s">
        <v>382</v>
      </c>
      <c r="C214" s="100" t="s">
        <v>383</v>
      </c>
      <c r="D214" s="101">
        <v>87180</v>
      </c>
      <c r="E214" s="102">
        <v>87303</v>
      </c>
      <c r="F214" s="101">
        <f>E214-D214</f>
        <v>123</v>
      </c>
      <c r="G214" s="102">
        <f>IF(D214=0,"***",E214/D214)</f>
        <v>1.001410874053682</v>
      </c>
    </row>
    <row r="215" spans="1:7" ht="12.75">
      <c r="A215" s="103"/>
      <c r="B215" s="104"/>
      <c r="C215" s="105" t="s">
        <v>293</v>
      </c>
      <c r="D215" s="106">
        <v>80982</v>
      </c>
      <c r="E215" s="107">
        <v>80232</v>
      </c>
      <c r="F215" s="106"/>
      <c r="G215" s="107"/>
    </row>
    <row r="216" spans="1:7" ht="12.75">
      <c r="A216" s="103"/>
      <c r="B216" s="104"/>
      <c r="C216" s="105" t="s">
        <v>297</v>
      </c>
      <c r="D216" s="106">
        <v>6198</v>
      </c>
      <c r="E216" s="107">
        <v>7071</v>
      </c>
      <c r="F216" s="106"/>
      <c r="G216" s="107"/>
    </row>
    <row r="217" spans="1:7" ht="12.75">
      <c r="A217" s="98" t="s">
        <v>385</v>
      </c>
      <c r="B217" s="99" t="s">
        <v>382</v>
      </c>
      <c r="C217" s="100" t="s">
        <v>383</v>
      </c>
      <c r="D217" s="101">
        <v>57687</v>
      </c>
      <c r="E217" s="102">
        <v>56548</v>
      </c>
      <c r="F217" s="101">
        <f>E217-D217</f>
        <v>-1139</v>
      </c>
      <c r="G217" s="102">
        <f>IF(D217=0,"***",E217/D217)</f>
        <v>0.9802555168408827</v>
      </c>
    </row>
    <row r="218" spans="1:7" ht="12.75">
      <c r="A218" s="103"/>
      <c r="B218" s="104"/>
      <c r="C218" s="105" t="s">
        <v>293</v>
      </c>
      <c r="D218" s="106">
        <v>50934</v>
      </c>
      <c r="E218" s="107">
        <v>49490</v>
      </c>
      <c r="F218" s="106"/>
      <c r="G218" s="107"/>
    </row>
    <row r="219" spans="1:7" ht="12.75">
      <c r="A219" s="103"/>
      <c r="B219" s="104"/>
      <c r="C219" s="105" t="s">
        <v>297</v>
      </c>
      <c r="D219" s="106">
        <v>6753</v>
      </c>
      <c r="E219" s="107">
        <v>7058</v>
      </c>
      <c r="F219" s="106"/>
      <c r="G219" s="107"/>
    </row>
    <row r="220" spans="1:7" ht="12.75">
      <c r="A220" s="98" t="s">
        <v>385</v>
      </c>
      <c r="B220" s="99" t="s">
        <v>386</v>
      </c>
      <c r="C220" s="100" t="s">
        <v>387</v>
      </c>
      <c r="D220" s="101">
        <v>5613</v>
      </c>
      <c r="E220" s="102">
        <v>3917</v>
      </c>
      <c r="F220" s="101">
        <f>E220-D220</f>
        <v>-1696</v>
      </c>
      <c r="G220" s="102">
        <f>IF(D220=0,"***",E220/D220)</f>
        <v>0.6978442900409763</v>
      </c>
    </row>
    <row r="221" spans="1:7" ht="12.75">
      <c r="A221" s="103"/>
      <c r="B221" s="104"/>
      <c r="C221" s="105" t="s">
        <v>293</v>
      </c>
      <c r="D221" s="106">
        <v>5428</v>
      </c>
      <c r="E221" s="107">
        <v>3717</v>
      </c>
      <c r="F221" s="106"/>
      <c r="G221" s="107"/>
    </row>
    <row r="222" spans="1:7" ht="12.75">
      <c r="A222" s="103"/>
      <c r="B222" s="104"/>
      <c r="C222" s="105" t="s">
        <v>297</v>
      </c>
      <c r="D222" s="106">
        <v>185</v>
      </c>
      <c r="E222" s="107">
        <v>200</v>
      </c>
      <c r="F222" s="106"/>
      <c r="G222" s="107"/>
    </row>
    <row r="223" spans="1:7" ht="12.75">
      <c r="A223" s="98" t="s">
        <v>388</v>
      </c>
      <c r="B223" s="99" t="s">
        <v>300</v>
      </c>
      <c r="C223" s="100" t="s">
        <v>301</v>
      </c>
      <c r="D223" s="101">
        <v>3116</v>
      </c>
      <c r="E223" s="102">
        <v>3270</v>
      </c>
      <c r="F223" s="101">
        <f>E223-D223</f>
        <v>154</v>
      </c>
      <c r="G223" s="102">
        <f>IF(D223=0,"***",E223/D223)</f>
        <v>1.0494223363286264</v>
      </c>
    </row>
    <row r="224" spans="1:7" ht="12.75">
      <c r="A224" s="103"/>
      <c r="B224" s="104"/>
      <c r="C224" s="105" t="s">
        <v>293</v>
      </c>
      <c r="D224" s="106">
        <v>3116</v>
      </c>
      <c r="E224" s="107">
        <v>3270</v>
      </c>
      <c r="F224" s="106"/>
      <c r="G224" s="107"/>
    </row>
    <row r="225" spans="1:7" ht="12.75">
      <c r="A225" s="98" t="s">
        <v>389</v>
      </c>
      <c r="B225" s="99" t="s">
        <v>390</v>
      </c>
      <c r="C225" s="100" t="s">
        <v>391</v>
      </c>
      <c r="D225" s="101">
        <v>680</v>
      </c>
      <c r="E225" s="102">
        <v>800</v>
      </c>
      <c r="F225" s="101">
        <f>E225-D225</f>
        <v>120</v>
      </c>
      <c r="G225" s="102">
        <f>IF(D225=0,"***",E225/D225)</f>
        <v>1.1764705882352942</v>
      </c>
    </row>
    <row r="226" spans="1:7" ht="12.75">
      <c r="A226" s="103"/>
      <c r="B226" s="104"/>
      <c r="C226" s="105" t="s">
        <v>1567</v>
      </c>
      <c r="D226" s="106">
        <v>680</v>
      </c>
      <c r="E226" s="107">
        <v>800</v>
      </c>
      <c r="F226" s="106"/>
      <c r="G226" s="107"/>
    </row>
    <row r="227" spans="1:7" ht="12.75">
      <c r="A227" s="98" t="s">
        <v>389</v>
      </c>
      <c r="B227" s="99" t="s">
        <v>392</v>
      </c>
      <c r="C227" s="100" t="s">
        <v>393</v>
      </c>
      <c r="D227" s="101">
        <v>45573.8</v>
      </c>
      <c r="E227" s="102">
        <v>60541.4</v>
      </c>
      <c r="F227" s="101">
        <f>E227-D227</f>
        <v>14967.599999999999</v>
      </c>
      <c r="G227" s="102">
        <f>IF(D227=0,"***",E227/D227)</f>
        <v>1.3284255427460514</v>
      </c>
    </row>
    <row r="228" spans="1:7" ht="12.75">
      <c r="A228" s="103"/>
      <c r="B228" s="104"/>
      <c r="C228" s="105" t="s">
        <v>1567</v>
      </c>
      <c r="D228" s="106">
        <v>45573.8</v>
      </c>
      <c r="E228" s="107">
        <v>60541.4</v>
      </c>
      <c r="F228" s="106"/>
      <c r="G228" s="107"/>
    </row>
    <row r="229" spans="1:7" ht="12.75">
      <c r="A229" s="98" t="s">
        <v>389</v>
      </c>
      <c r="B229" s="99" t="s">
        <v>300</v>
      </c>
      <c r="C229" s="100" t="s">
        <v>301</v>
      </c>
      <c r="D229" s="101">
        <v>28800</v>
      </c>
      <c r="E229" s="102">
        <v>28000</v>
      </c>
      <c r="F229" s="101">
        <f>E229-D229</f>
        <v>-800</v>
      </c>
      <c r="G229" s="102">
        <f>IF(D229=0,"***",E229/D229)</f>
        <v>0.9722222222222222</v>
      </c>
    </row>
    <row r="230" spans="1:7" ht="12.75">
      <c r="A230" s="103"/>
      <c r="B230" s="104"/>
      <c r="C230" s="105" t="s">
        <v>1567</v>
      </c>
      <c r="D230" s="106">
        <v>28800</v>
      </c>
      <c r="E230" s="107">
        <v>28000</v>
      </c>
      <c r="F230" s="106"/>
      <c r="G230" s="107"/>
    </row>
    <row r="231" spans="1:7" ht="12.75">
      <c r="A231" s="98" t="s">
        <v>394</v>
      </c>
      <c r="B231" s="99" t="s">
        <v>291</v>
      </c>
      <c r="C231" s="100" t="s">
        <v>292</v>
      </c>
      <c r="D231" s="101">
        <v>2070</v>
      </c>
      <c r="E231" s="102">
        <v>1917</v>
      </c>
      <c r="F231" s="101">
        <f>E231-D231</f>
        <v>-153</v>
      </c>
      <c r="G231" s="102">
        <f>IF(D231=0,"***",E231/D231)</f>
        <v>0.9260869565217391</v>
      </c>
    </row>
    <row r="232" spans="1:7" ht="12.75">
      <c r="A232" s="103"/>
      <c r="B232" s="104"/>
      <c r="C232" s="105" t="s">
        <v>293</v>
      </c>
      <c r="D232" s="106">
        <v>2070</v>
      </c>
      <c r="E232" s="107">
        <v>1917</v>
      </c>
      <c r="F232" s="106"/>
      <c r="G232" s="107"/>
    </row>
    <row r="233" spans="1:7" ht="12.75">
      <c r="A233" s="98" t="s">
        <v>395</v>
      </c>
      <c r="B233" s="99" t="s">
        <v>291</v>
      </c>
      <c r="C233" s="100" t="s">
        <v>292</v>
      </c>
      <c r="D233" s="101">
        <v>4496</v>
      </c>
      <c r="E233" s="102">
        <v>4648</v>
      </c>
      <c r="F233" s="101">
        <f>E233-D233</f>
        <v>152</v>
      </c>
      <c r="G233" s="102">
        <f>IF(D233=0,"***",E233/D233)</f>
        <v>1.0338078291814947</v>
      </c>
    </row>
    <row r="234" spans="1:7" ht="12.75">
      <c r="A234" s="103"/>
      <c r="B234" s="104"/>
      <c r="C234" s="105" t="s">
        <v>293</v>
      </c>
      <c r="D234" s="106">
        <v>4496</v>
      </c>
      <c r="E234" s="107">
        <v>4648</v>
      </c>
      <c r="F234" s="106"/>
      <c r="G234" s="107"/>
    </row>
    <row r="235" spans="1:7" ht="12.75">
      <c r="A235" s="98" t="s">
        <v>396</v>
      </c>
      <c r="B235" s="99" t="s">
        <v>291</v>
      </c>
      <c r="C235" s="100" t="s">
        <v>292</v>
      </c>
      <c r="D235" s="101">
        <v>2959</v>
      </c>
      <c r="E235" s="102">
        <v>2912</v>
      </c>
      <c r="F235" s="101">
        <f>E235-D235</f>
        <v>-47</v>
      </c>
      <c r="G235" s="102">
        <f>IF(D235=0,"***",E235/D235)</f>
        <v>0.9841162554917202</v>
      </c>
    </row>
    <row r="236" spans="1:7" ht="12.75">
      <c r="A236" s="103"/>
      <c r="B236" s="104"/>
      <c r="C236" s="105" t="s">
        <v>293</v>
      </c>
      <c r="D236" s="106">
        <v>2959</v>
      </c>
      <c r="E236" s="107">
        <v>2912</v>
      </c>
      <c r="F236" s="106"/>
      <c r="G236" s="107"/>
    </row>
    <row r="237" spans="1:7" ht="12.75">
      <c r="A237" s="98" t="s">
        <v>397</v>
      </c>
      <c r="B237" s="99" t="s">
        <v>291</v>
      </c>
      <c r="C237" s="100" t="s">
        <v>292</v>
      </c>
      <c r="D237" s="101">
        <v>2093</v>
      </c>
      <c r="E237" s="102">
        <v>2115</v>
      </c>
      <c r="F237" s="101">
        <f>E237-D237</f>
        <v>22</v>
      </c>
      <c r="G237" s="102">
        <f>IF(D237=0,"***",E237/D237)</f>
        <v>1.0105112279025323</v>
      </c>
    </row>
    <row r="238" spans="1:7" ht="12.75">
      <c r="A238" s="103"/>
      <c r="B238" s="104"/>
      <c r="C238" s="105" t="s">
        <v>293</v>
      </c>
      <c r="D238" s="106">
        <v>2093</v>
      </c>
      <c r="E238" s="107">
        <v>2115</v>
      </c>
      <c r="F238" s="106"/>
      <c r="G238" s="107"/>
    </row>
    <row r="239" spans="1:7" ht="12.75">
      <c r="A239" s="98" t="s">
        <v>398</v>
      </c>
      <c r="B239" s="99" t="s">
        <v>291</v>
      </c>
      <c r="C239" s="100" t="s">
        <v>292</v>
      </c>
      <c r="D239" s="101">
        <v>7511</v>
      </c>
      <c r="E239" s="102">
        <v>7589</v>
      </c>
      <c r="F239" s="101">
        <f>E239-D239</f>
        <v>78</v>
      </c>
      <c r="G239" s="102">
        <f>IF(D239=0,"***",E239/D239)</f>
        <v>1.0103847690054586</v>
      </c>
    </row>
    <row r="240" spans="1:7" ht="12.75">
      <c r="A240" s="103"/>
      <c r="B240" s="104"/>
      <c r="C240" s="105" t="s">
        <v>293</v>
      </c>
      <c r="D240" s="106">
        <v>7511</v>
      </c>
      <c r="E240" s="107">
        <v>7589</v>
      </c>
      <c r="F240" s="106"/>
      <c r="G240" s="107"/>
    </row>
    <row r="241" spans="1:7" ht="12.75">
      <c r="A241" s="98" t="s">
        <v>399</v>
      </c>
      <c r="B241" s="99" t="s">
        <v>291</v>
      </c>
      <c r="C241" s="100" t="s">
        <v>292</v>
      </c>
      <c r="D241" s="101">
        <v>3841</v>
      </c>
      <c r="E241" s="102">
        <v>3732</v>
      </c>
      <c r="F241" s="101">
        <f>E241-D241</f>
        <v>-109</v>
      </c>
      <c r="G241" s="102">
        <f>IF(D241=0,"***",E241/D241)</f>
        <v>0.9716219734444155</v>
      </c>
    </row>
    <row r="242" spans="1:7" ht="12.75">
      <c r="A242" s="103"/>
      <c r="B242" s="104"/>
      <c r="C242" s="105" t="s">
        <v>293</v>
      </c>
      <c r="D242" s="106">
        <v>3841</v>
      </c>
      <c r="E242" s="107">
        <v>3732</v>
      </c>
      <c r="F242" s="106"/>
      <c r="G242" s="107"/>
    </row>
    <row r="243" spans="1:7" ht="12.75">
      <c r="A243" s="98" t="s">
        <v>400</v>
      </c>
      <c r="B243" s="99" t="s">
        <v>291</v>
      </c>
      <c r="C243" s="100" t="s">
        <v>292</v>
      </c>
      <c r="D243" s="101">
        <v>1947</v>
      </c>
      <c r="E243" s="102">
        <v>1980</v>
      </c>
      <c r="F243" s="101">
        <f>E243-D243</f>
        <v>33</v>
      </c>
      <c r="G243" s="102">
        <f>IF(D243=0,"***",E243/D243)</f>
        <v>1.0169491525423728</v>
      </c>
    </row>
    <row r="244" spans="1:7" ht="12.75">
      <c r="A244" s="103"/>
      <c r="B244" s="104"/>
      <c r="C244" s="105" t="s">
        <v>293</v>
      </c>
      <c r="D244" s="106">
        <v>1947</v>
      </c>
      <c r="E244" s="107">
        <v>1980</v>
      </c>
      <c r="F244" s="106"/>
      <c r="G244" s="107"/>
    </row>
    <row r="245" spans="1:7" ht="12.75">
      <c r="A245" s="98" t="s">
        <v>401</v>
      </c>
      <c r="B245" s="99" t="s">
        <v>291</v>
      </c>
      <c r="C245" s="100" t="s">
        <v>292</v>
      </c>
      <c r="D245" s="101">
        <v>2704</v>
      </c>
      <c r="E245" s="102">
        <v>3534</v>
      </c>
      <c r="F245" s="101">
        <f>E245-D245</f>
        <v>830</v>
      </c>
      <c r="G245" s="102">
        <f>IF(D245=0,"***",E245/D245)</f>
        <v>1.3069526627218935</v>
      </c>
    </row>
    <row r="246" spans="1:7" ht="12.75">
      <c r="A246" s="103"/>
      <c r="B246" s="104"/>
      <c r="C246" s="105" t="s">
        <v>293</v>
      </c>
      <c r="D246" s="106">
        <v>2704</v>
      </c>
      <c r="E246" s="107">
        <v>3534</v>
      </c>
      <c r="F246" s="106"/>
      <c r="G246" s="107"/>
    </row>
    <row r="247" spans="1:7" ht="12.75">
      <c r="A247" s="98" t="s">
        <v>402</v>
      </c>
      <c r="B247" s="99" t="s">
        <v>291</v>
      </c>
      <c r="C247" s="100" t="s">
        <v>292</v>
      </c>
      <c r="D247" s="101">
        <v>6986</v>
      </c>
      <c r="E247" s="102">
        <v>7066</v>
      </c>
      <c r="F247" s="101">
        <f>E247-D247</f>
        <v>80</v>
      </c>
      <c r="G247" s="102">
        <f>IF(D247=0,"***",E247/D247)</f>
        <v>1.0114514743773262</v>
      </c>
    </row>
    <row r="248" spans="1:7" ht="12.75">
      <c r="A248" s="103"/>
      <c r="B248" s="104"/>
      <c r="C248" s="105" t="s">
        <v>293</v>
      </c>
      <c r="D248" s="106">
        <v>6986</v>
      </c>
      <c r="E248" s="107">
        <v>7066</v>
      </c>
      <c r="F248" s="106"/>
      <c r="G248" s="107"/>
    </row>
    <row r="249" spans="1:7" ht="12.75">
      <c r="A249" s="98" t="s">
        <v>403</v>
      </c>
      <c r="B249" s="99" t="s">
        <v>291</v>
      </c>
      <c r="C249" s="100" t="s">
        <v>292</v>
      </c>
      <c r="D249" s="101">
        <v>3502</v>
      </c>
      <c r="E249" s="102">
        <v>3594</v>
      </c>
      <c r="F249" s="101">
        <f>E249-D249</f>
        <v>92</v>
      </c>
      <c r="G249" s="102">
        <f>IF(D249=0,"***",E249/D249)</f>
        <v>1.0262707024557396</v>
      </c>
    </row>
    <row r="250" spans="1:7" ht="12.75">
      <c r="A250" s="103"/>
      <c r="B250" s="104"/>
      <c r="C250" s="105" t="s">
        <v>293</v>
      </c>
      <c r="D250" s="106">
        <v>3502</v>
      </c>
      <c r="E250" s="107">
        <v>3594</v>
      </c>
      <c r="F250" s="106"/>
      <c r="G250" s="107"/>
    </row>
    <row r="251" spans="1:7" ht="12.75">
      <c r="A251" s="98" t="s">
        <v>404</v>
      </c>
      <c r="B251" s="99" t="s">
        <v>291</v>
      </c>
      <c r="C251" s="100" t="s">
        <v>292</v>
      </c>
      <c r="D251" s="101">
        <v>3874</v>
      </c>
      <c r="E251" s="102">
        <v>3917</v>
      </c>
      <c r="F251" s="101">
        <f>E251-D251</f>
        <v>43</v>
      </c>
      <c r="G251" s="102">
        <f>IF(D251=0,"***",E251/D251)</f>
        <v>1.011099638616417</v>
      </c>
    </row>
    <row r="252" spans="1:7" ht="12.75">
      <c r="A252" s="103"/>
      <c r="B252" s="104"/>
      <c r="C252" s="105" t="s">
        <v>293</v>
      </c>
      <c r="D252" s="106">
        <v>3874</v>
      </c>
      <c r="E252" s="107">
        <v>3917</v>
      </c>
      <c r="F252" s="106"/>
      <c r="G252" s="107"/>
    </row>
    <row r="253" spans="1:7" ht="12.75">
      <c r="A253" s="98" t="s">
        <v>405</v>
      </c>
      <c r="B253" s="99" t="s">
        <v>291</v>
      </c>
      <c r="C253" s="100" t="s">
        <v>292</v>
      </c>
      <c r="D253" s="101">
        <v>3493</v>
      </c>
      <c r="E253" s="102">
        <v>3522</v>
      </c>
      <c r="F253" s="101">
        <f>E253-D253</f>
        <v>29</v>
      </c>
      <c r="G253" s="102">
        <f>IF(D253=0,"***",E253/D253)</f>
        <v>1.0083023189235614</v>
      </c>
    </row>
    <row r="254" spans="1:7" ht="12.75">
      <c r="A254" s="103"/>
      <c r="B254" s="104"/>
      <c r="C254" s="105" t="s">
        <v>293</v>
      </c>
      <c r="D254" s="106">
        <v>3493</v>
      </c>
      <c r="E254" s="107">
        <v>3522</v>
      </c>
      <c r="F254" s="106"/>
      <c r="G254" s="107"/>
    </row>
    <row r="255" spans="1:7" ht="12.75">
      <c r="A255" s="98" t="s">
        <v>406</v>
      </c>
      <c r="B255" s="99" t="s">
        <v>291</v>
      </c>
      <c r="C255" s="100" t="s">
        <v>292</v>
      </c>
      <c r="D255" s="101">
        <v>2457</v>
      </c>
      <c r="E255" s="102">
        <v>2482</v>
      </c>
      <c r="F255" s="101">
        <f>E255-D255</f>
        <v>25</v>
      </c>
      <c r="G255" s="102">
        <f>IF(D255=0,"***",E255/D255)</f>
        <v>1.0101750101750102</v>
      </c>
    </row>
    <row r="256" spans="1:7" ht="12.75">
      <c r="A256" s="103"/>
      <c r="B256" s="104"/>
      <c r="C256" s="105" t="s">
        <v>293</v>
      </c>
      <c r="D256" s="106">
        <v>2457</v>
      </c>
      <c r="E256" s="107">
        <v>2482</v>
      </c>
      <c r="F256" s="106"/>
      <c r="G256" s="107"/>
    </row>
    <row r="257" spans="1:7" ht="12.75">
      <c r="A257" s="98" t="s">
        <v>407</v>
      </c>
      <c r="B257" s="99" t="s">
        <v>291</v>
      </c>
      <c r="C257" s="100" t="s">
        <v>292</v>
      </c>
      <c r="D257" s="101">
        <v>2879</v>
      </c>
      <c r="E257" s="102">
        <v>3563</v>
      </c>
      <c r="F257" s="101">
        <f>E257-D257</f>
        <v>684</v>
      </c>
      <c r="G257" s="102">
        <f>IF(D257=0,"***",E257/D257)</f>
        <v>1.2375824939215005</v>
      </c>
    </row>
    <row r="258" spans="1:7" ht="12.75">
      <c r="A258" s="103"/>
      <c r="B258" s="104"/>
      <c r="C258" s="105" t="s">
        <v>293</v>
      </c>
      <c r="D258" s="106">
        <v>2879</v>
      </c>
      <c r="E258" s="107">
        <v>3563</v>
      </c>
      <c r="F258" s="106"/>
      <c r="G258" s="107"/>
    </row>
    <row r="259" spans="1:7" ht="12.75">
      <c r="A259" s="98" t="s">
        <v>408</v>
      </c>
      <c r="B259" s="99" t="s">
        <v>291</v>
      </c>
      <c r="C259" s="100" t="s">
        <v>292</v>
      </c>
      <c r="D259" s="101">
        <v>3178</v>
      </c>
      <c r="E259" s="102">
        <v>3215</v>
      </c>
      <c r="F259" s="101">
        <f>E259-D259</f>
        <v>37</v>
      </c>
      <c r="G259" s="102">
        <f>IF(D259=0,"***",E259/D259)</f>
        <v>1.011642542479547</v>
      </c>
    </row>
    <row r="260" spans="1:7" ht="12.75">
      <c r="A260" s="103"/>
      <c r="B260" s="104"/>
      <c r="C260" s="105" t="s">
        <v>293</v>
      </c>
      <c r="D260" s="106">
        <v>3178</v>
      </c>
      <c r="E260" s="107">
        <v>3215</v>
      </c>
      <c r="F260" s="106"/>
      <c r="G260" s="107"/>
    </row>
    <row r="261" spans="1:7" ht="12.75">
      <c r="A261" s="98" t="s">
        <v>409</v>
      </c>
      <c r="B261" s="99" t="s">
        <v>291</v>
      </c>
      <c r="C261" s="100" t="s">
        <v>292</v>
      </c>
      <c r="D261" s="101">
        <v>1834</v>
      </c>
      <c r="E261" s="102">
        <v>1868</v>
      </c>
      <c r="F261" s="101">
        <f>E261-D261</f>
        <v>34</v>
      </c>
      <c r="G261" s="102">
        <f>IF(D261=0,"***",E261/D261)</f>
        <v>1.0185387131952017</v>
      </c>
    </row>
    <row r="262" spans="1:7" ht="12.75">
      <c r="A262" s="103"/>
      <c r="B262" s="104"/>
      <c r="C262" s="105" t="s">
        <v>293</v>
      </c>
      <c r="D262" s="106">
        <v>1834</v>
      </c>
      <c r="E262" s="107">
        <v>1868</v>
      </c>
      <c r="F262" s="106"/>
      <c r="G262" s="107"/>
    </row>
    <row r="263" spans="1:7" ht="12.75">
      <c r="A263" s="98" t="s">
        <v>410</v>
      </c>
      <c r="B263" s="99" t="s">
        <v>291</v>
      </c>
      <c r="C263" s="100" t="s">
        <v>292</v>
      </c>
      <c r="D263" s="101">
        <v>2449</v>
      </c>
      <c r="E263" s="102">
        <v>3533</v>
      </c>
      <c r="F263" s="101">
        <f>E263-D263</f>
        <v>1084</v>
      </c>
      <c r="G263" s="102">
        <f>IF(D263=0,"***",E263/D263)</f>
        <v>1.4426296447529603</v>
      </c>
    </row>
    <row r="264" spans="1:7" ht="12.75">
      <c r="A264" s="103"/>
      <c r="B264" s="104"/>
      <c r="C264" s="105" t="s">
        <v>293</v>
      </c>
      <c r="D264" s="106">
        <v>2449</v>
      </c>
      <c r="E264" s="107">
        <v>3533</v>
      </c>
      <c r="F264" s="106"/>
      <c r="G264" s="107"/>
    </row>
    <row r="265" spans="1:7" ht="12.75">
      <c r="A265" s="98" t="s">
        <v>411</v>
      </c>
      <c r="B265" s="99" t="s">
        <v>291</v>
      </c>
      <c r="C265" s="100" t="s">
        <v>292</v>
      </c>
      <c r="D265" s="101">
        <v>4134</v>
      </c>
      <c r="E265" s="102">
        <v>4271</v>
      </c>
      <c r="F265" s="101">
        <f>E265-D265</f>
        <v>137</v>
      </c>
      <c r="G265" s="102">
        <f>IF(D265=0,"***",E265/D265)</f>
        <v>1.033139816158684</v>
      </c>
    </row>
    <row r="266" spans="1:7" ht="12.75">
      <c r="A266" s="103"/>
      <c r="B266" s="104"/>
      <c r="C266" s="105" t="s">
        <v>293</v>
      </c>
      <c r="D266" s="106">
        <v>4134</v>
      </c>
      <c r="E266" s="107">
        <v>4271</v>
      </c>
      <c r="F266" s="106"/>
      <c r="G266" s="107"/>
    </row>
    <row r="267" spans="1:7" ht="12.75">
      <c r="A267" s="98" t="s">
        <v>412</v>
      </c>
      <c r="B267" s="99" t="s">
        <v>291</v>
      </c>
      <c r="C267" s="100" t="s">
        <v>292</v>
      </c>
      <c r="D267" s="101">
        <v>1920</v>
      </c>
      <c r="E267" s="102">
        <v>1853</v>
      </c>
      <c r="F267" s="101">
        <f>E267-D267</f>
        <v>-67</v>
      </c>
      <c r="G267" s="102">
        <f>IF(D267=0,"***",E267/D267)</f>
        <v>0.9651041666666667</v>
      </c>
    </row>
    <row r="268" spans="1:7" ht="12.75">
      <c r="A268" s="103"/>
      <c r="B268" s="104"/>
      <c r="C268" s="105" t="s">
        <v>293</v>
      </c>
      <c r="D268" s="106">
        <v>1920</v>
      </c>
      <c r="E268" s="107">
        <v>1853</v>
      </c>
      <c r="F268" s="106"/>
      <c r="G268" s="107"/>
    </row>
    <row r="269" spans="1:7" ht="12.75">
      <c r="A269" s="98" t="s">
        <v>413</v>
      </c>
      <c r="B269" s="99" t="s">
        <v>291</v>
      </c>
      <c r="C269" s="100" t="s">
        <v>292</v>
      </c>
      <c r="D269" s="101">
        <v>4592</v>
      </c>
      <c r="E269" s="102">
        <v>5350</v>
      </c>
      <c r="F269" s="101">
        <f>E269-D269</f>
        <v>758</v>
      </c>
      <c r="G269" s="102">
        <f>IF(D269=0,"***",E269/D269)</f>
        <v>1.1650696864111498</v>
      </c>
    </row>
    <row r="270" spans="1:7" ht="12.75">
      <c r="A270" s="103"/>
      <c r="B270" s="104"/>
      <c r="C270" s="105" t="s">
        <v>293</v>
      </c>
      <c r="D270" s="106">
        <v>4592</v>
      </c>
      <c r="E270" s="107">
        <v>5350</v>
      </c>
      <c r="F270" s="106"/>
      <c r="G270" s="107"/>
    </row>
    <row r="271" spans="1:7" ht="12.75">
      <c r="A271" s="98" t="s">
        <v>414</v>
      </c>
      <c r="B271" s="99" t="s">
        <v>291</v>
      </c>
      <c r="C271" s="100" t="s">
        <v>292</v>
      </c>
      <c r="D271" s="101">
        <v>2382</v>
      </c>
      <c r="E271" s="102">
        <v>2407</v>
      </c>
      <c r="F271" s="101">
        <f>E271-D271</f>
        <v>25</v>
      </c>
      <c r="G271" s="102">
        <f>IF(D271=0,"***",E271/D271)</f>
        <v>1.010495382031906</v>
      </c>
    </row>
    <row r="272" spans="1:7" ht="12.75">
      <c r="A272" s="103"/>
      <c r="B272" s="104"/>
      <c r="C272" s="105" t="s">
        <v>293</v>
      </c>
      <c r="D272" s="106">
        <v>2382</v>
      </c>
      <c r="E272" s="107">
        <v>2407</v>
      </c>
      <c r="F272" s="106"/>
      <c r="G272" s="107"/>
    </row>
    <row r="273" spans="1:7" ht="12.75">
      <c r="A273" s="98" t="s">
        <v>415</v>
      </c>
      <c r="B273" s="99" t="s">
        <v>291</v>
      </c>
      <c r="C273" s="100" t="s">
        <v>292</v>
      </c>
      <c r="D273" s="101">
        <v>1710</v>
      </c>
      <c r="E273" s="102">
        <v>1762</v>
      </c>
      <c r="F273" s="101">
        <f>E273-D273</f>
        <v>52</v>
      </c>
      <c r="G273" s="102">
        <f>IF(D273=0,"***",E273/D273)</f>
        <v>1.0304093567251462</v>
      </c>
    </row>
    <row r="274" spans="1:7" ht="12.75">
      <c r="A274" s="103"/>
      <c r="B274" s="104"/>
      <c r="C274" s="105" t="s">
        <v>293</v>
      </c>
      <c r="D274" s="106">
        <v>1710</v>
      </c>
      <c r="E274" s="107">
        <v>1762</v>
      </c>
      <c r="F274" s="106"/>
      <c r="G274" s="107"/>
    </row>
    <row r="275" spans="1:7" ht="12.75">
      <c r="A275" s="98" t="s">
        <v>416</v>
      </c>
      <c r="B275" s="99" t="s">
        <v>291</v>
      </c>
      <c r="C275" s="100" t="s">
        <v>292</v>
      </c>
      <c r="D275" s="101">
        <v>3467</v>
      </c>
      <c r="E275" s="102">
        <v>3533</v>
      </c>
      <c r="F275" s="101">
        <f>E275-D275</f>
        <v>66</v>
      </c>
      <c r="G275" s="102">
        <f>IF(D275=0,"***",E275/D275)</f>
        <v>1.0190366310931642</v>
      </c>
    </row>
    <row r="276" spans="1:7" ht="12.75">
      <c r="A276" s="103"/>
      <c r="B276" s="104"/>
      <c r="C276" s="105" t="s">
        <v>293</v>
      </c>
      <c r="D276" s="106">
        <v>3467</v>
      </c>
      <c r="E276" s="107">
        <v>3533</v>
      </c>
      <c r="F276" s="106"/>
      <c r="G276" s="107"/>
    </row>
    <row r="277" spans="1:7" ht="12.75">
      <c r="A277" s="98" t="s">
        <v>417</v>
      </c>
      <c r="B277" s="99" t="s">
        <v>291</v>
      </c>
      <c r="C277" s="100" t="s">
        <v>292</v>
      </c>
      <c r="D277" s="101">
        <v>3412</v>
      </c>
      <c r="E277" s="102">
        <v>3533</v>
      </c>
      <c r="F277" s="101">
        <f>E277-D277</f>
        <v>121</v>
      </c>
      <c r="G277" s="102">
        <f>IF(D277=0,"***",E277/D277)</f>
        <v>1.0354630715123094</v>
      </c>
    </row>
    <row r="278" spans="1:7" ht="12.75">
      <c r="A278" s="103"/>
      <c r="B278" s="104"/>
      <c r="C278" s="105" t="s">
        <v>293</v>
      </c>
      <c r="D278" s="106">
        <v>3412</v>
      </c>
      <c r="E278" s="107">
        <v>3533</v>
      </c>
      <c r="F278" s="106"/>
      <c r="G278" s="107"/>
    </row>
    <row r="279" spans="1:7" ht="12.75">
      <c r="A279" s="98" t="s">
        <v>418</v>
      </c>
      <c r="B279" s="99" t="s">
        <v>291</v>
      </c>
      <c r="C279" s="100" t="s">
        <v>292</v>
      </c>
      <c r="D279" s="101">
        <v>8106</v>
      </c>
      <c r="E279" s="102">
        <v>8927</v>
      </c>
      <c r="F279" s="101">
        <f>E279-D279</f>
        <v>821</v>
      </c>
      <c r="G279" s="102">
        <f>IF(D279=0,"***",E279/D279)</f>
        <v>1.1012830002467309</v>
      </c>
    </row>
    <row r="280" spans="1:7" ht="12.75">
      <c r="A280" s="103"/>
      <c r="B280" s="104"/>
      <c r="C280" s="105" t="s">
        <v>293</v>
      </c>
      <c r="D280" s="106">
        <v>8106</v>
      </c>
      <c r="E280" s="107">
        <v>8927</v>
      </c>
      <c r="F280" s="106"/>
      <c r="G280" s="107"/>
    </row>
    <row r="281" spans="1:7" ht="12.75">
      <c r="A281" s="98" t="s">
        <v>419</v>
      </c>
      <c r="B281" s="99" t="s">
        <v>291</v>
      </c>
      <c r="C281" s="100" t="s">
        <v>292</v>
      </c>
      <c r="D281" s="101">
        <v>8251</v>
      </c>
      <c r="E281" s="102">
        <v>9491</v>
      </c>
      <c r="F281" s="101">
        <f>E281-D281</f>
        <v>1240</v>
      </c>
      <c r="G281" s="102">
        <f>IF(D281=0,"***",E281/D281)</f>
        <v>1.150284813961944</v>
      </c>
    </row>
    <row r="282" spans="1:7" ht="12.75">
      <c r="A282" s="103"/>
      <c r="B282" s="104"/>
      <c r="C282" s="105" t="s">
        <v>293</v>
      </c>
      <c r="D282" s="106">
        <v>8251</v>
      </c>
      <c r="E282" s="107">
        <v>9491</v>
      </c>
      <c r="F282" s="106"/>
      <c r="G282" s="107"/>
    </row>
    <row r="283" spans="1:7" ht="12.75">
      <c r="A283" s="98" t="s">
        <v>420</v>
      </c>
      <c r="B283" s="99" t="s">
        <v>291</v>
      </c>
      <c r="C283" s="100" t="s">
        <v>292</v>
      </c>
      <c r="D283" s="101">
        <v>3862</v>
      </c>
      <c r="E283" s="102">
        <v>3909</v>
      </c>
      <c r="F283" s="101">
        <f>E283-D283</f>
        <v>47</v>
      </c>
      <c r="G283" s="102">
        <f>IF(D283=0,"***",E283/D283)</f>
        <v>1.0121698601760745</v>
      </c>
    </row>
    <row r="284" spans="1:7" ht="12.75">
      <c r="A284" s="103"/>
      <c r="B284" s="104"/>
      <c r="C284" s="105" t="s">
        <v>293</v>
      </c>
      <c r="D284" s="106">
        <v>3862</v>
      </c>
      <c r="E284" s="107">
        <v>3909</v>
      </c>
      <c r="F284" s="106"/>
      <c r="G284" s="107"/>
    </row>
    <row r="285" spans="1:7" ht="12.75">
      <c r="A285" s="98" t="s">
        <v>421</v>
      </c>
      <c r="B285" s="99" t="s">
        <v>291</v>
      </c>
      <c r="C285" s="100" t="s">
        <v>292</v>
      </c>
      <c r="D285" s="101">
        <v>2093</v>
      </c>
      <c r="E285" s="102">
        <v>2115</v>
      </c>
      <c r="F285" s="101">
        <f>E285-D285</f>
        <v>22</v>
      </c>
      <c r="G285" s="102">
        <f>IF(D285=0,"***",E285/D285)</f>
        <v>1.0105112279025323</v>
      </c>
    </row>
    <row r="286" spans="1:7" ht="12.75">
      <c r="A286" s="103"/>
      <c r="B286" s="104"/>
      <c r="C286" s="105" t="s">
        <v>293</v>
      </c>
      <c r="D286" s="106">
        <v>2093</v>
      </c>
      <c r="E286" s="107">
        <v>2115</v>
      </c>
      <c r="F286" s="106"/>
      <c r="G286" s="107"/>
    </row>
    <row r="287" spans="1:7" ht="12.75">
      <c r="A287" s="98" t="s">
        <v>422</v>
      </c>
      <c r="B287" s="99" t="s">
        <v>291</v>
      </c>
      <c r="C287" s="100" t="s">
        <v>292</v>
      </c>
      <c r="D287" s="101">
        <v>2580</v>
      </c>
      <c r="E287" s="102">
        <v>2640</v>
      </c>
      <c r="F287" s="101">
        <f>E287-D287</f>
        <v>60</v>
      </c>
      <c r="G287" s="102">
        <f>IF(D287=0,"***",E287/D287)</f>
        <v>1.0232558139534884</v>
      </c>
    </row>
    <row r="288" spans="1:7" ht="12.75">
      <c r="A288" s="103"/>
      <c r="B288" s="104"/>
      <c r="C288" s="105" t="s">
        <v>293</v>
      </c>
      <c r="D288" s="106">
        <v>2580</v>
      </c>
      <c r="E288" s="107">
        <v>2640</v>
      </c>
      <c r="F288" s="106"/>
      <c r="G288" s="107"/>
    </row>
    <row r="289" spans="1:7" ht="12.75">
      <c r="A289" s="98" t="s">
        <v>423</v>
      </c>
      <c r="B289" s="99" t="s">
        <v>291</v>
      </c>
      <c r="C289" s="100" t="s">
        <v>292</v>
      </c>
      <c r="D289" s="101">
        <v>3493</v>
      </c>
      <c r="E289" s="102">
        <v>3488</v>
      </c>
      <c r="F289" s="101">
        <f>E289-D289</f>
        <v>-5</v>
      </c>
      <c r="G289" s="102">
        <f>IF(D289=0,"***",E289/D289)</f>
        <v>0.9985685657028343</v>
      </c>
    </row>
    <row r="290" spans="1:7" ht="12.75">
      <c r="A290" s="103"/>
      <c r="B290" s="104"/>
      <c r="C290" s="105" t="s">
        <v>293</v>
      </c>
      <c r="D290" s="106">
        <v>3493</v>
      </c>
      <c r="E290" s="107">
        <v>3488</v>
      </c>
      <c r="F290" s="106"/>
      <c r="G290" s="107"/>
    </row>
    <row r="291" spans="1:7" ht="12.75">
      <c r="A291" s="98" t="s">
        <v>424</v>
      </c>
      <c r="B291" s="99" t="s">
        <v>291</v>
      </c>
      <c r="C291" s="100" t="s">
        <v>292</v>
      </c>
      <c r="D291" s="101">
        <v>3637</v>
      </c>
      <c r="E291" s="102">
        <v>3781</v>
      </c>
      <c r="F291" s="101">
        <f>E291-D291</f>
        <v>144</v>
      </c>
      <c r="G291" s="102">
        <f>IF(D291=0,"***",E291/D291)</f>
        <v>1.0395930712125379</v>
      </c>
    </row>
    <row r="292" spans="1:7" ht="12.75">
      <c r="A292" s="103"/>
      <c r="B292" s="104"/>
      <c r="C292" s="105" t="s">
        <v>293</v>
      </c>
      <c r="D292" s="106">
        <v>3637</v>
      </c>
      <c r="E292" s="107">
        <v>3781</v>
      </c>
      <c r="F292" s="106"/>
      <c r="G292" s="107"/>
    </row>
    <row r="293" spans="1:7" ht="12.75">
      <c r="A293" s="98" t="s">
        <v>425</v>
      </c>
      <c r="B293" s="99" t="s">
        <v>291</v>
      </c>
      <c r="C293" s="100" t="s">
        <v>292</v>
      </c>
      <c r="D293" s="101">
        <v>3530</v>
      </c>
      <c r="E293" s="102">
        <v>3565</v>
      </c>
      <c r="F293" s="101">
        <f>E293-D293</f>
        <v>35</v>
      </c>
      <c r="G293" s="102">
        <f>IF(D293=0,"***",E293/D293)</f>
        <v>1.0099150141643058</v>
      </c>
    </row>
    <row r="294" spans="1:7" ht="12.75">
      <c r="A294" s="103"/>
      <c r="B294" s="104"/>
      <c r="C294" s="105" t="s">
        <v>293</v>
      </c>
      <c r="D294" s="106">
        <v>3530</v>
      </c>
      <c r="E294" s="107">
        <v>3565</v>
      </c>
      <c r="F294" s="106"/>
      <c r="G294" s="107"/>
    </row>
    <row r="295" spans="1:7" ht="12.75">
      <c r="A295" s="98" t="s">
        <v>426</v>
      </c>
      <c r="B295" s="99" t="s">
        <v>291</v>
      </c>
      <c r="C295" s="100" t="s">
        <v>292</v>
      </c>
      <c r="D295" s="101">
        <v>3364</v>
      </c>
      <c r="E295" s="102">
        <v>3533</v>
      </c>
      <c r="F295" s="101">
        <f>E295-D295</f>
        <v>169</v>
      </c>
      <c r="G295" s="102">
        <f>IF(D295=0,"***",E295/D295)</f>
        <v>1.0502378121284186</v>
      </c>
    </row>
    <row r="296" spans="1:7" ht="12.75">
      <c r="A296" s="103"/>
      <c r="B296" s="104"/>
      <c r="C296" s="105" t="s">
        <v>293</v>
      </c>
      <c r="D296" s="106">
        <v>3364</v>
      </c>
      <c r="E296" s="107">
        <v>3533</v>
      </c>
      <c r="F296" s="106"/>
      <c r="G296" s="107"/>
    </row>
    <row r="297" spans="1:7" ht="12.75">
      <c r="A297" s="98" t="s">
        <v>427</v>
      </c>
      <c r="B297" s="99" t="s">
        <v>291</v>
      </c>
      <c r="C297" s="100" t="s">
        <v>292</v>
      </c>
      <c r="D297" s="101">
        <v>3874</v>
      </c>
      <c r="E297" s="102">
        <v>3916</v>
      </c>
      <c r="F297" s="101">
        <f>E297-D297</f>
        <v>42</v>
      </c>
      <c r="G297" s="102">
        <f>IF(D297=0,"***",E297/D297)</f>
        <v>1.0108415074858028</v>
      </c>
    </row>
    <row r="298" spans="1:7" ht="12.75">
      <c r="A298" s="103"/>
      <c r="B298" s="104"/>
      <c r="C298" s="105" t="s">
        <v>293</v>
      </c>
      <c r="D298" s="106">
        <v>3874</v>
      </c>
      <c r="E298" s="107">
        <v>3916</v>
      </c>
      <c r="F298" s="106"/>
      <c r="G298" s="107"/>
    </row>
    <row r="299" spans="1:7" ht="12.75">
      <c r="A299" s="98" t="s">
        <v>428</v>
      </c>
      <c r="B299" s="99" t="s">
        <v>291</v>
      </c>
      <c r="C299" s="100" t="s">
        <v>292</v>
      </c>
      <c r="D299" s="101">
        <v>3430</v>
      </c>
      <c r="E299" s="102">
        <v>3525</v>
      </c>
      <c r="F299" s="101">
        <f>E299-D299</f>
        <v>95</v>
      </c>
      <c r="G299" s="102">
        <f>IF(D299=0,"***",E299/D299)</f>
        <v>1.0276967930029155</v>
      </c>
    </row>
    <row r="300" spans="1:7" ht="12.75">
      <c r="A300" s="103"/>
      <c r="B300" s="104"/>
      <c r="C300" s="105" t="s">
        <v>293</v>
      </c>
      <c r="D300" s="106">
        <v>3430</v>
      </c>
      <c r="E300" s="107">
        <v>3525</v>
      </c>
      <c r="F300" s="106"/>
      <c r="G300" s="107"/>
    </row>
    <row r="301" spans="1:7" ht="12.75">
      <c r="A301" s="98" t="s">
        <v>429</v>
      </c>
      <c r="B301" s="99" t="s">
        <v>291</v>
      </c>
      <c r="C301" s="100" t="s">
        <v>292</v>
      </c>
      <c r="D301" s="101">
        <v>2781</v>
      </c>
      <c r="E301" s="102">
        <v>3041</v>
      </c>
      <c r="F301" s="101">
        <f>E301-D301</f>
        <v>260</v>
      </c>
      <c r="G301" s="102">
        <f>IF(D301=0,"***",E301/D301)</f>
        <v>1.0934915498022295</v>
      </c>
    </row>
    <row r="302" spans="1:7" ht="12.75">
      <c r="A302" s="103"/>
      <c r="B302" s="104"/>
      <c r="C302" s="105" t="s">
        <v>293</v>
      </c>
      <c r="D302" s="106">
        <v>2781</v>
      </c>
      <c r="E302" s="107">
        <v>3041</v>
      </c>
      <c r="F302" s="106"/>
      <c r="G302" s="107"/>
    </row>
    <row r="303" spans="1:7" ht="12.75">
      <c r="A303" s="98" t="s">
        <v>430</v>
      </c>
      <c r="B303" s="99" t="s">
        <v>291</v>
      </c>
      <c r="C303" s="100" t="s">
        <v>292</v>
      </c>
      <c r="D303" s="101">
        <v>2709</v>
      </c>
      <c r="E303" s="102">
        <v>2782</v>
      </c>
      <c r="F303" s="101">
        <f>E303-D303</f>
        <v>73</v>
      </c>
      <c r="G303" s="102">
        <f>IF(D303=0,"***",E303/D303)</f>
        <v>1.0269472129937247</v>
      </c>
    </row>
    <row r="304" spans="1:7" ht="12.75">
      <c r="A304" s="103"/>
      <c r="B304" s="104"/>
      <c r="C304" s="105" t="s">
        <v>293</v>
      </c>
      <c r="D304" s="106">
        <v>2709</v>
      </c>
      <c r="E304" s="107">
        <v>2782</v>
      </c>
      <c r="F304" s="106"/>
      <c r="G304" s="107"/>
    </row>
    <row r="305" spans="1:7" ht="12.75">
      <c r="A305" s="98" t="s">
        <v>431</v>
      </c>
      <c r="B305" s="99" t="s">
        <v>291</v>
      </c>
      <c r="C305" s="100" t="s">
        <v>292</v>
      </c>
      <c r="D305" s="101">
        <v>4249</v>
      </c>
      <c r="E305" s="102">
        <v>4419</v>
      </c>
      <c r="F305" s="101">
        <f>E305-D305</f>
        <v>170</v>
      </c>
      <c r="G305" s="102">
        <f>IF(D305=0,"***",E305/D305)</f>
        <v>1.04000941397976</v>
      </c>
    </row>
    <row r="306" spans="1:7" ht="12.75">
      <c r="A306" s="103"/>
      <c r="B306" s="104"/>
      <c r="C306" s="105" t="s">
        <v>293</v>
      </c>
      <c r="D306" s="106">
        <v>4249</v>
      </c>
      <c r="E306" s="107">
        <v>4419</v>
      </c>
      <c r="F306" s="106"/>
      <c r="G306" s="107"/>
    </row>
    <row r="307" spans="1:7" ht="12.75">
      <c r="A307" s="98" t="s">
        <v>432</v>
      </c>
      <c r="B307" s="99" t="s">
        <v>291</v>
      </c>
      <c r="C307" s="100" t="s">
        <v>292</v>
      </c>
      <c r="D307" s="101">
        <v>3403</v>
      </c>
      <c r="E307" s="102">
        <v>3643</v>
      </c>
      <c r="F307" s="101">
        <f>E307-D307</f>
        <v>240</v>
      </c>
      <c r="G307" s="102">
        <f>IF(D307=0,"***",E307/D307)</f>
        <v>1.0705260064648838</v>
      </c>
    </row>
    <row r="308" spans="1:7" ht="12.75">
      <c r="A308" s="103"/>
      <c r="B308" s="104"/>
      <c r="C308" s="105" t="s">
        <v>293</v>
      </c>
      <c r="D308" s="106">
        <v>3403</v>
      </c>
      <c r="E308" s="107">
        <v>3643</v>
      </c>
      <c r="F308" s="106"/>
      <c r="G308" s="107"/>
    </row>
    <row r="309" spans="1:7" ht="12.75">
      <c r="A309" s="98" t="s">
        <v>433</v>
      </c>
      <c r="B309" s="99" t="s">
        <v>291</v>
      </c>
      <c r="C309" s="100" t="s">
        <v>292</v>
      </c>
      <c r="D309" s="101">
        <v>3874</v>
      </c>
      <c r="E309" s="102">
        <v>3917</v>
      </c>
      <c r="F309" s="101">
        <f>E309-D309</f>
        <v>43</v>
      </c>
      <c r="G309" s="102">
        <f>IF(D309=0,"***",E309/D309)</f>
        <v>1.011099638616417</v>
      </c>
    </row>
    <row r="310" spans="1:7" ht="12.75">
      <c r="A310" s="103"/>
      <c r="B310" s="104"/>
      <c r="C310" s="105" t="s">
        <v>293</v>
      </c>
      <c r="D310" s="106">
        <v>3874</v>
      </c>
      <c r="E310" s="107">
        <v>3917</v>
      </c>
      <c r="F310" s="106"/>
      <c r="G310" s="107"/>
    </row>
    <row r="311" spans="1:7" ht="12.75">
      <c r="A311" s="98" t="s">
        <v>434</v>
      </c>
      <c r="B311" s="99" t="s">
        <v>291</v>
      </c>
      <c r="C311" s="100" t="s">
        <v>292</v>
      </c>
      <c r="D311" s="101">
        <v>6123</v>
      </c>
      <c r="E311" s="102">
        <v>6884</v>
      </c>
      <c r="F311" s="101">
        <f>E311-D311</f>
        <v>761</v>
      </c>
      <c r="G311" s="102">
        <f>IF(D311=0,"***",E311/D311)</f>
        <v>1.124285480973379</v>
      </c>
    </row>
    <row r="312" spans="1:7" ht="12.75">
      <c r="A312" s="103"/>
      <c r="B312" s="104"/>
      <c r="C312" s="105" t="s">
        <v>293</v>
      </c>
      <c r="D312" s="106">
        <v>6123</v>
      </c>
      <c r="E312" s="107">
        <v>6884</v>
      </c>
      <c r="F312" s="106"/>
      <c r="G312" s="107"/>
    </row>
    <row r="313" spans="1:7" ht="12.75">
      <c r="A313" s="98" t="s">
        <v>435</v>
      </c>
      <c r="B313" s="99" t="s">
        <v>291</v>
      </c>
      <c r="C313" s="100" t="s">
        <v>292</v>
      </c>
      <c r="D313" s="101">
        <v>3474</v>
      </c>
      <c r="E313" s="102">
        <v>3574</v>
      </c>
      <c r="F313" s="101">
        <f>E313-D313</f>
        <v>100</v>
      </c>
      <c r="G313" s="102">
        <f>IF(D313=0,"***",E313/D313)</f>
        <v>1.0287852619458837</v>
      </c>
    </row>
    <row r="314" spans="1:7" ht="12.75">
      <c r="A314" s="103"/>
      <c r="B314" s="104"/>
      <c r="C314" s="105" t="s">
        <v>293</v>
      </c>
      <c r="D314" s="106">
        <v>3474</v>
      </c>
      <c r="E314" s="107">
        <v>3574</v>
      </c>
      <c r="F314" s="106"/>
      <c r="G314" s="107"/>
    </row>
    <row r="315" spans="1:7" ht="12.75">
      <c r="A315" s="98" t="s">
        <v>436</v>
      </c>
      <c r="B315" s="99" t="s">
        <v>291</v>
      </c>
      <c r="C315" s="100" t="s">
        <v>292</v>
      </c>
      <c r="D315" s="101">
        <v>2057</v>
      </c>
      <c r="E315" s="102">
        <v>3022</v>
      </c>
      <c r="F315" s="101">
        <f>E315-D315</f>
        <v>965</v>
      </c>
      <c r="G315" s="102">
        <f>IF(D315=0,"***",E315/D315)</f>
        <v>1.4691298006806028</v>
      </c>
    </row>
    <row r="316" spans="1:7" ht="12.75">
      <c r="A316" s="103"/>
      <c r="B316" s="104"/>
      <c r="C316" s="105" t="s">
        <v>293</v>
      </c>
      <c r="D316" s="106">
        <v>2057</v>
      </c>
      <c r="E316" s="107">
        <v>3022</v>
      </c>
      <c r="F316" s="106"/>
      <c r="G316" s="107"/>
    </row>
    <row r="317" spans="1:7" ht="12.75">
      <c r="A317" s="98" t="s">
        <v>437</v>
      </c>
      <c r="B317" s="99" t="s">
        <v>291</v>
      </c>
      <c r="C317" s="100" t="s">
        <v>292</v>
      </c>
      <c r="D317" s="101">
        <v>2594</v>
      </c>
      <c r="E317" s="102">
        <v>2525</v>
      </c>
      <c r="F317" s="101">
        <f>E317-D317</f>
        <v>-69</v>
      </c>
      <c r="G317" s="102">
        <f>IF(D317=0,"***",E317/D317)</f>
        <v>0.9734001542020047</v>
      </c>
    </row>
    <row r="318" spans="1:7" ht="12.75">
      <c r="A318" s="103"/>
      <c r="B318" s="104"/>
      <c r="C318" s="105" t="s">
        <v>293</v>
      </c>
      <c r="D318" s="106">
        <v>2594</v>
      </c>
      <c r="E318" s="107">
        <v>2525</v>
      </c>
      <c r="F318" s="106"/>
      <c r="G318" s="107"/>
    </row>
    <row r="319" spans="1:7" ht="12.75">
      <c r="A319" s="98" t="s">
        <v>438</v>
      </c>
      <c r="B319" s="99" t="s">
        <v>291</v>
      </c>
      <c r="C319" s="100" t="s">
        <v>292</v>
      </c>
      <c r="D319" s="101">
        <v>2093</v>
      </c>
      <c r="E319" s="102">
        <v>2115</v>
      </c>
      <c r="F319" s="101">
        <f>E319-D319</f>
        <v>22</v>
      </c>
      <c r="G319" s="102">
        <f>IF(D319=0,"***",E319/D319)</f>
        <v>1.0105112279025323</v>
      </c>
    </row>
    <row r="320" spans="1:7" ht="12.75">
      <c r="A320" s="103"/>
      <c r="B320" s="104"/>
      <c r="C320" s="105" t="s">
        <v>293</v>
      </c>
      <c r="D320" s="106">
        <v>2093</v>
      </c>
      <c r="E320" s="107">
        <v>2115</v>
      </c>
      <c r="F320" s="106"/>
      <c r="G320" s="107"/>
    </row>
    <row r="321" spans="1:7" ht="12.75">
      <c r="A321" s="98" t="s">
        <v>439</v>
      </c>
      <c r="B321" s="99" t="s">
        <v>291</v>
      </c>
      <c r="C321" s="100" t="s">
        <v>292</v>
      </c>
      <c r="D321" s="101">
        <v>3865</v>
      </c>
      <c r="E321" s="102">
        <v>3907</v>
      </c>
      <c r="F321" s="101">
        <f>E321-D321</f>
        <v>42</v>
      </c>
      <c r="G321" s="102">
        <f>IF(D321=0,"***",E321/D321)</f>
        <v>1.0108667529107374</v>
      </c>
    </row>
    <row r="322" spans="1:7" ht="12.75">
      <c r="A322" s="103"/>
      <c r="B322" s="104"/>
      <c r="C322" s="105" t="s">
        <v>293</v>
      </c>
      <c r="D322" s="106">
        <v>3865</v>
      </c>
      <c r="E322" s="107">
        <v>3907</v>
      </c>
      <c r="F322" s="106"/>
      <c r="G322" s="107"/>
    </row>
    <row r="323" spans="1:7" ht="12.75">
      <c r="A323" s="98" t="s">
        <v>440</v>
      </c>
      <c r="B323" s="99" t="s">
        <v>291</v>
      </c>
      <c r="C323" s="100" t="s">
        <v>292</v>
      </c>
      <c r="D323" s="101">
        <v>3747</v>
      </c>
      <c r="E323" s="102">
        <v>3917</v>
      </c>
      <c r="F323" s="101">
        <f>E323-D323</f>
        <v>170</v>
      </c>
      <c r="G323" s="102">
        <f>IF(D323=0,"***",E323/D323)</f>
        <v>1.0453696290365626</v>
      </c>
    </row>
    <row r="324" spans="1:7" ht="12.75">
      <c r="A324" s="103"/>
      <c r="B324" s="104"/>
      <c r="C324" s="105" t="s">
        <v>293</v>
      </c>
      <c r="D324" s="106">
        <v>3747</v>
      </c>
      <c r="E324" s="107">
        <v>3917</v>
      </c>
      <c r="F324" s="106"/>
      <c r="G324" s="107"/>
    </row>
    <row r="325" spans="1:7" ht="12.75">
      <c r="A325" s="98" t="s">
        <v>441</v>
      </c>
      <c r="B325" s="99" t="s">
        <v>291</v>
      </c>
      <c r="C325" s="100" t="s">
        <v>292</v>
      </c>
      <c r="D325" s="101">
        <v>3792</v>
      </c>
      <c r="E325" s="102">
        <v>3822</v>
      </c>
      <c r="F325" s="101">
        <f>E325-D325</f>
        <v>30</v>
      </c>
      <c r="G325" s="102">
        <f>IF(D325=0,"***",E325/D325)</f>
        <v>1.0079113924050633</v>
      </c>
    </row>
    <row r="326" spans="1:7" ht="12.75">
      <c r="A326" s="103"/>
      <c r="B326" s="104"/>
      <c r="C326" s="105" t="s">
        <v>293</v>
      </c>
      <c r="D326" s="106">
        <v>3792</v>
      </c>
      <c r="E326" s="107">
        <v>3822</v>
      </c>
      <c r="F326" s="106"/>
      <c r="G326" s="107"/>
    </row>
    <row r="327" spans="1:7" ht="12.75">
      <c r="A327" s="98" t="s">
        <v>442</v>
      </c>
      <c r="B327" s="99" t="s">
        <v>291</v>
      </c>
      <c r="C327" s="100" t="s">
        <v>292</v>
      </c>
      <c r="D327" s="101">
        <v>3830</v>
      </c>
      <c r="E327" s="102">
        <v>3917</v>
      </c>
      <c r="F327" s="101">
        <f>E327-D327</f>
        <v>87</v>
      </c>
      <c r="G327" s="102">
        <f>IF(D327=0,"***",E327/D327)</f>
        <v>1.0227154046997389</v>
      </c>
    </row>
    <row r="328" spans="1:7" ht="12.75">
      <c r="A328" s="103"/>
      <c r="B328" s="104"/>
      <c r="C328" s="105" t="s">
        <v>293</v>
      </c>
      <c r="D328" s="106">
        <v>3830</v>
      </c>
      <c r="E328" s="107">
        <v>3917</v>
      </c>
      <c r="F328" s="106"/>
      <c r="G328" s="107"/>
    </row>
    <row r="329" spans="1:7" ht="12.75">
      <c r="A329" s="98" t="s">
        <v>443</v>
      </c>
      <c r="B329" s="99" t="s">
        <v>291</v>
      </c>
      <c r="C329" s="100" t="s">
        <v>292</v>
      </c>
      <c r="D329" s="101">
        <v>3840</v>
      </c>
      <c r="E329" s="102">
        <v>3856</v>
      </c>
      <c r="F329" s="101">
        <f>E329-D329</f>
        <v>16</v>
      </c>
      <c r="G329" s="102">
        <f>IF(D329=0,"***",E329/D329)</f>
        <v>1.0041666666666667</v>
      </c>
    </row>
    <row r="330" spans="1:7" ht="12.75">
      <c r="A330" s="103"/>
      <c r="B330" s="104"/>
      <c r="C330" s="105" t="s">
        <v>293</v>
      </c>
      <c r="D330" s="106">
        <v>3840</v>
      </c>
      <c r="E330" s="107">
        <v>3856</v>
      </c>
      <c r="F330" s="106"/>
      <c r="G330" s="107"/>
    </row>
    <row r="331" spans="1:7" ht="12.75">
      <c r="A331" s="98" t="s">
        <v>444</v>
      </c>
      <c r="B331" s="99" t="s">
        <v>291</v>
      </c>
      <c r="C331" s="100" t="s">
        <v>292</v>
      </c>
      <c r="D331" s="101">
        <v>5723</v>
      </c>
      <c r="E331" s="102">
        <v>5829</v>
      </c>
      <c r="F331" s="101">
        <f>E331-D331</f>
        <v>106</v>
      </c>
      <c r="G331" s="102">
        <f>IF(D331=0,"***",E331/D331)</f>
        <v>1.018521754324655</v>
      </c>
    </row>
    <row r="332" spans="1:7" ht="12.75">
      <c r="A332" s="103"/>
      <c r="B332" s="104"/>
      <c r="C332" s="105" t="s">
        <v>293</v>
      </c>
      <c r="D332" s="106">
        <v>5723</v>
      </c>
      <c r="E332" s="107">
        <v>5829</v>
      </c>
      <c r="F332" s="106"/>
      <c r="G332" s="107"/>
    </row>
    <row r="333" spans="1:7" ht="12.75">
      <c r="A333" s="98" t="s">
        <v>445</v>
      </c>
      <c r="B333" s="99" t="s">
        <v>291</v>
      </c>
      <c r="C333" s="100" t="s">
        <v>292</v>
      </c>
      <c r="D333" s="101">
        <v>3493</v>
      </c>
      <c r="E333" s="102">
        <v>3534</v>
      </c>
      <c r="F333" s="101">
        <f>E333-D333</f>
        <v>41</v>
      </c>
      <c r="G333" s="102">
        <f>IF(D333=0,"***",E333/D333)</f>
        <v>1.0117377612367593</v>
      </c>
    </row>
    <row r="334" spans="1:7" ht="12.75">
      <c r="A334" s="103"/>
      <c r="B334" s="104"/>
      <c r="C334" s="105" t="s">
        <v>293</v>
      </c>
      <c r="D334" s="106">
        <v>3493</v>
      </c>
      <c r="E334" s="107">
        <v>3534</v>
      </c>
      <c r="F334" s="106"/>
      <c r="G334" s="107"/>
    </row>
    <row r="335" spans="1:7" ht="12.75">
      <c r="A335" s="98" t="s">
        <v>446</v>
      </c>
      <c r="B335" s="99" t="s">
        <v>291</v>
      </c>
      <c r="C335" s="100" t="s">
        <v>292</v>
      </c>
      <c r="D335" s="101">
        <v>2093</v>
      </c>
      <c r="E335" s="102">
        <v>2115</v>
      </c>
      <c r="F335" s="101">
        <f>E335-D335</f>
        <v>22</v>
      </c>
      <c r="G335" s="102">
        <f>IF(D335=0,"***",E335/D335)</f>
        <v>1.0105112279025323</v>
      </c>
    </row>
    <row r="336" spans="1:7" ht="12.75">
      <c r="A336" s="103"/>
      <c r="B336" s="104"/>
      <c r="C336" s="105" t="s">
        <v>293</v>
      </c>
      <c r="D336" s="106">
        <v>2093</v>
      </c>
      <c r="E336" s="107">
        <v>2115</v>
      </c>
      <c r="F336" s="106"/>
      <c r="G336" s="107"/>
    </row>
    <row r="337" spans="1:7" ht="12.75">
      <c r="A337" s="98" t="s">
        <v>447</v>
      </c>
      <c r="B337" s="99" t="s">
        <v>291</v>
      </c>
      <c r="C337" s="100" t="s">
        <v>292</v>
      </c>
      <c r="D337" s="101">
        <v>3737</v>
      </c>
      <c r="E337" s="102">
        <v>3807</v>
      </c>
      <c r="F337" s="101">
        <f>E337-D337</f>
        <v>70</v>
      </c>
      <c r="G337" s="102">
        <f>IF(D337=0,"***",E337/D337)</f>
        <v>1.0187316028900186</v>
      </c>
    </row>
    <row r="338" spans="1:7" ht="12.75">
      <c r="A338" s="103"/>
      <c r="B338" s="104"/>
      <c r="C338" s="105" t="s">
        <v>293</v>
      </c>
      <c r="D338" s="106">
        <v>3737</v>
      </c>
      <c r="E338" s="107">
        <v>3807</v>
      </c>
      <c r="F338" s="106"/>
      <c r="G338" s="107"/>
    </row>
    <row r="339" spans="1:7" ht="12.75">
      <c r="A339" s="98" t="s">
        <v>448</v>
      </c>
      <c r="B339" s="99" t="s">
        <v>291</v>
      </c>
      <c r="C339" s="100" t="s">
        <v>292</v>
      </c>
      <c r="D339" s="101">
        <v>3548</v>
      </c>
      <c r="E339" s="102">
        <v>3534</v>
      </c>
      <c r="F339" s="101">
        <f>E339-D339</f>
        <v>-14</v>
      </c>
      <c r="G339" s="102">
        <f>IF(D339=0,"***",E339/D339)</f>
        <v>0.996054114994363</v>
      </c>
    </row>
    <row r="340" spans="1:7" ht="12.75">
      <c r="A340" s="103"/>
      <c r="B340" s="104"/>
      <c r="C340" s="105" t="s">
        <v>293</v>
      </c>
      <c r="D340" s="106">
        <v>3548</v>
      </c>
      <c r="E340" s="107">
        <v>3534</v>
      </c>
      <c r="F340" s="106"/>
      <c r="G340" s="107"/>
    </row>
    <row r="341" spans="1:7" ht="12.75">
      <c r="A341" s="98" t="s">
        <v>449</v>
      </c>
      <c r="B341" s="99" t="s">
        <v>291</v>
      </c>
      <c r="C341" s="100" t="s">
        <v>292</v>
      </c>
      <c r="D341" s="101">
        <v>3244</v>
      </c>
      <c r="E341" s="102">
        <v>3279</v>
      </c>
      <c r="F341" s="101">
        <f>E341-D341</f>
        <v>35</v>
      </c>
      <c r="G341" s="102">
        <f>IF(D341=0,"***",E341/D341)</f>
        <v>1.0107891491985204</v>
      </c>
    </row>
    <row r="342" spans="1:7" ht="12.75">
      <c r="A342" s="103"/>
      <c r="B342" s="104"/>
      <c r="C342" s="105" t="s">
        <v>293</v>
      </c>
      <c r="D342" s="106">
        <v>3244</v>
      </c>
      <c r="E342" s="107">
        <v>3279</v>
      </c>
      <c r="F342" s="106"/>
      <c r="G342" s="107"/>
    </row>
    <row r="343" spans="1:7" ht="12.75">
      <c r="A343" s="98" t="s">
        <v>450</v>
      </c>
      <c r="B343" s="99" t="s">
        <v>291</v>
      </c>
      <c r="C343" s="100" t="s">
        <v>292</v>
      </c>
      <c r="D343" s="101">
        <v>3493</v>
      </c>
      <c r="E343" s="102">
        <v>3584</v>
      </c>
      <c r="F343" s="101">
        <f>E343-D343</f>
        <v>91</v>
      </c>
      <c r="G343" s="102">
        <f>IF(D343=0,"***",E343/D343)</f>
        <v>1.0260521042084167</v>
      </c>
    </row>
    <row r="344" spans="1:7" ht="12.75">
      <c r="A344" s="103"/>
      <c r="B344" s="104"/>
      <c r="C344" s="105" t="s">
        <v>293</v>
      </c>
      <c r="D344" s="106">
        <v>3493</v>
      </c>
      <c r="E344" s="107">
        <v>3584</v>
      </c>
      <c r="F344" s="106"/>
      <c r="G344" s="107"/>
    </row>
    <row r="345" spans="1:7" ht="12.75">
      <c r="A345" s="98" t="s">
        <v>451</v>
      </c>
      <c r="B345" s="99" t="s">
        <v>291</v>
      </c>
      <c r="C345" s="100" t="s">
        <v>292</v>
      </c>
      <c r="D345" s="101">
        <v>4539</v>
      </c>
      <c r="E345" s="102">
        <v>5145</v>
      </c>
      <c r="F345" s="101">
        <f>E345-D345</f>
        <v>606</v>
      </c>
      <c r="G345" s="102">
        <f>IF(D345=0,"***",E345/D345)</f>
        <v>1.1335095836087243</v>
      </c>
    </row>
    <row r="346" spans="1:7" ht="12.75">
      <c r="A346" s="103"/>
      <c r="B346" s="104"/>
      <c r="C346" s="105" t="s">
        <v>293</v>
      </c>
      <c r="D346" s="106">
        <v>4539</v>
      </c>
      <c r="E346" s="107">
        <v>5145</v>
      </c>
      <c r="F346" s="106"/>
      <c r="G346" s="107"/>
    </row>
    <row r="347" spans="1:7" ht="12.75">
      <c r="A347" s="98" t="s">
        <v>452</v>
      </c>
      <c r="B347" s="99" t="s">
        <v>291</v>
      </c>
      <c r="C347" s="100" t="s">
        <v>292</v>
      </c>
      <c r="D347" s="101">
        <v>3900</v>
      </c>
      <c r="E347" s="102">
        <v>3942</v>
      </c>
      <c r="F347" s="101">
        <f>E347-D347</f>
        <v>42</v>
      </c>
      <c r="G347" s="102">
        <f>IF(D347=0,"***",E347/D347)</f>
        <v>1.0107692307692309</v>
      </c>
    </row>
    <row r="348" spans="1:7" ht="12.75">
      <c r="A348" s="103"/>
      <c r="B348" s="104"/>
      <c r="C348" s="105" t="s">
        <v>293</v>
      </c>
      <c r="D348" s="106">
        <v>3900</v>
      </c>
      <c r="E348" s="107">
        <v>3942</v>
      </c>
      <c r="F348" s="106"/>
      <c r="G348" s="107"/>
    </row>
    <row r="349" spans="1:7" ht="12.75">
      <c r="A349" s="98" t="s">
        <v>453</v>
      </c>
      <c r="B349" s="99" t="s">
        <v>291</v>
      </c>
      <c r="C349" s="100" t="s">
        <v>292</v>
      </c>
      <c r="D349" s="101">
        <v>4063</v>
      </c>
      <c r="E349" s="102">
        <v>4959</v>
      </c>
      <c r="F349" s="101">
        <f>E349-D349</f>
        <v>896</v>
      </c>
      <c r="G349" s="102">
        <f>IF(D349=0,"***",E349/D349)</f>
        <v>1.2205267044056116</v>
      </c>
    </row>
    <row r="350" spans="1:7" ht="12.75">
      <c r="A350" s="103"/>
      <c r="B350" s="104"/>
      <c r="C350" s="105" t="s">
        <v>293</v>
      </c>
      <c r="D350" s="106">
        <v>4063</v>
      </c>
      <c r="E350" s="107">
        <v>4959</v>
      </c>
      <c r="F350" s="106"/>
      <c r="G350" s="107"/>
    </row>
    <row r="351" spans="1:7" ht="12.75">
      <c r="A351" s="98" t="s">
        <v>454</v>
      </c>
      <c r="B351" s="99" t="s">
        <v>291</v>
      </c>
      <c r="C351" s="100" t="s">
        <v>292</v>
      </c>
      <c r="D351" s="101">
        <v>1920</v>
      </c>
      <c r="E351" s="102">
        <v>1942</v>
      </c>
      <c r="F351" s="101">
        <f>E351-D351</f>
        <v>22</v>
      </c>
      <c r="G351" s="102">
        <f>IF(D351=0,"***",E351/D351)</f>
        <v>1.0114583333333333</v>
      </c>
    </row>
    <row r="352" spans="1:7" ht="12.75">
      <c r="A352" s="103"/>
      <c r="B352" s="104"/>
      <c r="C352" s="105" t="s">
        <v>293</v>
      </c>
      <c r="D352" s="106">
        <v>1920</v>
      </c>
      <c r="E352" s="107">
        <v>1942</v>
      </c>
      <c r="F352" s="106"/>
      <c r="G352" s="107"/>
    </row>
    <row r="353" spans="1:7" ht="12.75">
      <c r="A353" s="98" t="s">
        <v>455</v>
      </c>
      <c r="B353" s="99" t="s">
        <v>291</v>
      </c>
      <c r="C353" s="100" t="s">
        <v>292</v>
      </c>
      <c r="D353" s="101">
        <v>2655</v>
      </c>
      <c r="E353" s="102">
        <v>2807</v>
      </c>
      <c r="F353" s="101">
        <f>E353-D353</f>
        <v>152</v>
      </c>
      <c r="G353" s="102">
        <f>IF(D353=0,"***",E353/D353)</f>
        <v>1.057250470809793</v>
      </c>
    </row>
    <row r="354" spans="1:7" ht="12.75">
      <c r="A354" s="103"/>
      <c r="B354" s="104"/>
      <c r="C354" s="105" t="s">
        <v>293</v>
      </c>
      <c r="D354" s="106">
        <v>2655</v>
      </c>
      <c r="E354" s="107">
        <v>2807</v>
      </c>
      <c r="F354" s="106"/>
      <c r="G354" s="107"/>
    </row>
    <row r="355" spans="1:7" ht="12.75">
      <c r="A355" s="98" t="s">
        <v>456</v>
      </c>
      <c r="B355" s="99" t="s">
        <v>291</v>
      </c>
      <c r="C355" s="100" t="s">
        <v>292</v>
      </c>
      <c r="D355" s="101">
        <v>2058</v>
      </c>
      <c r="E355" s="102">
        <v>2115</v>
      </c>
      <c r="F355" s="101">
        <f>E355-D355</f>
        <v>57</v>
      </c>
      <c r="G355" s="102">
        <f>IF(D355=0,"***",E355/D355)</f>
        <v>1.0276967930029155</v>
      </c>
    </row>
    <row r="356" spans="1:7" ht="12.75">
      <c r="A356" s="103"/>
      <c r="B356" s="104"/>
      <c r="C356" s="105" t="s">
        <v>293</v>
      </c>
      <c r="D356" s="106">
        <v>2058</v>
      </c>
      <c r="E356" s="107">
        <v>2115</v>
      </c>
      <c r="F356" s="106"/>
      <c r="G356" s="107"/>
    </row>
    <row r="357" spans="1:7" ht="12.75">
      <c r="A357" s="98" t="s">
        <v>457</v>
      </c>
      <c r="B357" s="99" t="s">
        <v>291</v>
      </c>
      <c r="C357" s="100" t="s">
        <v>292</v>
      </c>
      <c r="D357" s="101">
        <v>3299</v>
      </c>
      <c r="E357" s="102">
        <v>3706</v>
      </c>
      <c r="F357" s="101">
        <f>E357-D357</f>
        <v>407</v>
      </c>
      <c r="G357" s="102">
        <f>IF(D357=0,"***",E357/D357)</f>
        <v>1.123370718399515</v>
      </c>
    </row>
    <row r="358" spans="1:7" ht="12.75">
      <c r="A358" s="103"/>
      <c r="B358" s="104"/>
      <c r="C358" s="105" t="s">
        <v>293</v>
      </c>
      <c r="D358" s="106">
        <v>3299</v>
      </c>
      <c r="E358" s="107">
        <v>3706</v>
      </c>
      <c r="F358" s="106"/>
      <c r="G358" s="107"/>
    </row>
    <row r="359" spans="1:7" ht="12.75">
      <c r="A359" s="98" t="s">
        <v>458</v>
      </c>
      <c r="B359" s="99" t="s">
        <v>291</v>
      </c>
      <c r="C359" s="100" t="s">
        <v>292</v>
      </c>
      <c r="D359" s="101">
        <v>3497</v>
      </c>
      <c r="E359" s="102">
        <v>3640</v>
      </c>
      <c r="F359" s="101">
        <f>E359-D359</f>
        <v>143</v>
      </c>
      <c r="G359" s="102">
        <f>IF(D359=0,"***",E359/D359)</f>
        <v>1.0408921933085502</v>
      </c>
    </row>
    <row r="360" spans="1:7" ht="12.75">
      <c r="A360" s="103"/>
      <c r="B360" s="104"/>
      <c r="C360" s="105" t="s">
        <v>293</v>
      </c>
      <c r="D360" s="106">
        <v>3497</v>
      </c>
      <c r="E360" s="107">
        <v>3640</v>
      </c>
      <c r="F360" s="106"/>
      <c r="G360" s="107"/>
    </row>
    <row r="361" spans="1:7" ht="12.75">
      <c r="A361" s="98" t="s">
        <v>459</v>
      </c>
      <c r="B361" s="99" t="s">
        <v>291</v>
      </c>
      <c r="C361" s="100" t="s">
        <v>292</v>
      </c>
      <c r="D361" s="101">
        <v>2940</v>
      </c>
      <c r="E361" s="102">
        <v>3147</v>
      </c>
      <c r="F361" s="101">
        <f>E361-D361</f>
        <v>207</v>
      </c>
      <c r="G361" s="102">
        <f>IF(D361=0,"***",E361/D361)</f>
        <v>1.0704081632653062</v>
      </c>
    </row>
    <row r="362" spans="1:7" ht="12.75">
      <c r="A362" s="103"/>
      <c r="B362" s="104"/>
      <c r="C362" s="105" t="s">
        <v>293</v>
      </c>
      <c r="D362" s="106">
        <v>2940</v>
      </c>
      <c r="E362" s="107">
        <v>3147</v>
      </c>
      <c r="F362" s="106"/>
      <c r="G362" s="107"/>
    </row>
    <row r="363" spans="1:7" ht="12.75">
      <c r="A363" s="98" t="s">
        <v>460</v>
      </c>
      <c r="B363" s="99" t="s">
        <v>291</v>
      </c>
      <c r="C363" s="100" t="s">
        <v>292</v>
      </c>
      <c r="D363" s="101">
        <v>3496</v>
      </c>
      <c r="E363" s="102">
        <v>3536</v>
      </c>
      <c r="F363" s="101">
        <f>E363-D363</f>
        <v>40</v>
      </c>
      <c r="G363" s="102">
        <f>IF(D363=0,"***",E363/D363)</f>
        <v>1.011441647597254</v>
      </c>
    </row>
    <row r="364" spans="1:7" ht="12.75">
      <c r="A364" s="103"/>
      <c r="B364" s="104"/>
      <c r="C364" s="105" t="s">
        <v>293</v>
      </c>
      <c r="D364" s="106">
        <v>3496</v>
      </c>
      <c r="E364" s="107">
        <v>3536</v>
      </c>
      <c r="F364" s="106"/>
      <c r="G364" s="107"/>
    </row>
    <row r="365" spans="1:7" ht="12.75">
      <c r="A365" s="98" t="s">
        <v>461</v>
      </c>
      <c r="B365" s="99" t="s">
        <v>291</v>
      </c>
      <c r="C365" s="100" t="s">
        <v>292</v>
      </c>
      <c r="D365" s="101">
        <v>3747</v>
      </c>
      <c r="E365" s="102">
        <v>3786</v>
      </c>
      <c r="F365" s="101">
        <f>E365-D365</f>
        <v>39</v>
      </c>
      <c r="G365" s="102">
        <f>IF(D365=0,"***",E365/D365)</f>
        <v>1.010408326661329</v>
      </c>
    </row>
    <row r="366" spans="1:7" ht="12.75">
      <c r="A366" s="103"/>
      <c r="B366" s="104"/>
      <c r="C366" s="105" t="s">
        <v>293</v>
      </c>
      <c r="D366" s="106">
        <v>3747</v>
      </c>
      <c r="E366" s="107">
        <v>3786</v>
      </c>
      <c r="F366" s="106"/>
      <c r="G366" s="107"/>
    </row>
    <row r="367" spans="1:7" ht="12.75">
      <c r="A367" s="98" t="s">
        <v>462</v>
      </c>
      <c r="B367" s="99" t="s">
        <v>291</v>
      </c>
      <c r="C367" s="100" t="s">
        <v>292</v>
      </c>
      <c r="D367" s="101">
        <v>4275</v>
      </c>
      <c r="E367" s="102">
        <v>4197</v>
      </c>
      <c r="F367" s="101">
        <f>E367-D367</f>
        <v>-78</v>
      </c>
      <c r="G367" s="102">
        <f>IF(D367=0,"***",E367/D367)</f>
        <v>0.9817543859649123</v>
      </c>
    </row>
    <row r="368" spans="1:7" ht="12.75">
      <c r="A368" s="103"/>
      <c r="B368" s="104"/>
      <c r="C368" s="105" t="s">
        <v>293</v>
      </c>
      <c r="D368" s="106">
        <v>4275</v>
      </c>
      <c r="E368" s="107">
        <v>4197</v>
      </c>
      <c r="F368" s="106"/>
      <c r="G368" s="107"/>
    </row>
    <row r="369" spans="1:7" ht="12.75">
      <c r="A369" s="98" t="s">
        <v>463</v>
      </c>
      <c r="B369" s="99" t="s">
        <v>291</v>
      </c>
      <c r="C369" s="100" t="s">
        <v>292</v>
      </c>
      <c r="D369" s="101">
        <v>3504</v>
      </c>
      <c r="E369" s="102">
        <v>3838</v>
      </c>
      <c r="F369" s="101">
        <f>E369-D369</f>
        <v>334</v>
      </c>
      <c r="G369" s="102">
        <f>IF(D369=0,"***",E369/D369)</f>
        <v>1.0953196347031964</v>
      </c>
    </row>
    <row r="370" spans="1:7" ht="12.75">
      <c r="A370" s="103"/>
      <c r="B370" s="104"/>
      <c r="C370" s="105" t="s">
        <v>293</v>
      </c>
      <c r="D370" s="106">
        <v>3504</v>
      </c>
      <c r="E370" s="107">
        <v>3838</v>
      </c>
      <c r="F370" s="106"/>
      <c r="G370" s="107"/>
    </row>
    <row r="371" spans="1:7" ht="12.75">
      <c r="A371" s="98" t="s">
        <v>464</v>
      </c>
      <c r="B371" s="99" t="s">
        <v>291</v>
      </c>
      <c r="C371" s="100" t="s">
        <v>292</v>
      </c>
      <c r="D371" s="101">
        <v>2593</v>
      </c>
      <c r="E371" s="102">
        <v>2732</v>
      </c>
      <c r="F371" s="101">
        <f>E371-D371</f>
        <v>139</v>
      </c>
      <c r="G371" s="102">
        <f>IF(D371=0,"***",E371/D371)</f>
        <v>1.0536058619359814</v>
      </c>
    </row>
    <row r="372" spans="1:7" ht="12.75">
      <c r="A372" s="103"/>
      <c r="B372" s="104"/>
      <c r="C372" s="105" t="s">
        <v>293</v>
      </c>
      <c r="D372" s="106">
        <v>2593</v>
      </c>
      <c r="E372" s="107">
        <v>2732</v>
      </c>
      <c r="F372" s="106"/>
      <c r="G372" s="107"/>
    </row>
    <row r="373" spans="1:7" ht="12.75">
      <c r="A373" s="98" t="s">
        <v>465</v>
      </c>
      <c r="B373" s="99" t="s">
        <v>291</v>
      </c>
      <c r="C373" s="100" t="s">
        <v>292</v>
      </c>
      <c r="D373" s="101">
        <v>5012</v>
      </c>
      <c r="E373" s="102">
        <v>5829</v>
      </c>
      <c r="F373" s="101">
        <f>E373-D373</f>
        <v>817</v>
      </c>
      <c r="G373" s="102">
        <f>IF(D373=0,"***",E373/D373)</f>
        <v>1.1630087789305665</v>
      </c>
    </row>
    <row r="374" spans="1:7" ht="12.75">
      <c r="A374" s="103"/>
      <c r="B374" s="104"/>
      <c r="C374" s="105" t="s">
        <v>293</v>
      </c>
      <c r="D374" s="106">
        <v>5012</v>
      </c>
      <c r="E374" s="107">
        <v>5829</v>
      </c>
      <c r="F374" s="106"/>
      <c r="G374" s="107"/>
    </row>
    <row r="375" spans="1:7" ht="12.75">
      <c r="A375" s="98" t="s">
        <v>466</v>
      </c>
      <c r="B375" s="99" t="s">
        <v>291</v>
      </c>
      <c r="C375" s="100" t="s">
        <v>292</v>
      </c>
      <c r="D375" s="101">
        <v>7011</v>
      </c>
      <c r="E375" s="102">
        <v>7589</v>
      </c>
      <c r="F375" s="101">
        <f>E375-D375</f>
        <v>578</v>
      </c>
      <c r="G375" s="102">
        <f>IF(D375=0,"***",E375/D375)</f>
        <v>1.0824418770503494</v>
      </c>
    </row>
    <row r="376" spans="1:7" ht="12.75">
      <c r="A376" s="103"/>
      <c r="B376" s="104"/>
      <c r="C376" s="105" t="s">
        <v>293</v>
      </c>
      <c r="D376" s="106">
        <v>7011</v>
      </c>
      <c r="E376" s="107">
        <v>7589</v>
      </c>
      <c r="F376" s="106"/>
      <c r="G376" s="107"/>
    </row>
    <row r="377" spans="1:7" ht="12.75">
      <c r="A377" s="98" t="s">
        <v>467</v>
      </c>
      <c r="B377" s="99" t="s">
        <v>291</v>
      </c>
      <c r="C377" s="100" t="s">
        <v>292</v>
      </c>
      <c r="D377" s="101">
        <v>3873</v>
      </c>
      <c r="E377" s="102">
        <v>3918</v>
      </c>
      <c r="F377" s="101">
        <f>E377-D377</f>
        <v>45</v>
      </c>
      <c r="G377" s="102">
        <f>IF(D377=0,"***",E377/D377)</f>
        <v>1.0116189000774594</v>
      </c>
    </row>
    <row r="378" spans="1:7" ht="12.75">
      <c r="A378" s="103"/>
      <c r="B378" s="104"/>
      <c r="C378" s="105" t="s">
        <v>293</v>
      </c>
      <c r="D378" s="106">
        <v>3873</v>
      </c>
      <c r="E378" s="107">
        <v>3918</v>
      </c>
      <c r="F378" s="106"/>
      <c r="G378" s="107"/>
    </row>
    <row r="379" spans="1:7" ht="12.75">
      <c r="A379" s="98" t="s">
        <v>468</v>
      </c>
      <c r="B379" s="99" t="s">
        <v>291</v>
      </c>
      <c r="C379" s="100" t="s">
        <v>292</v>
      </c>
      <c r="D379" s="101">
        <v>3062</v>
      </c>
      <c r="E379" s="102">
        <v>3095</v>
      </c>
      <c r="F379" s="101">
        <f>E379-D379</f>
        <v>33</v>
      </c>
      <c r="G379" s="102">
        <f>IF(D379=0,"***",E379/D379)</f>
        <v>1.010777269758328</v>
      </c>
    </row>
    <row r="380" spans="1:7" ht="12.75">
      <c r="A380" s="103"/>
      <c r="B380" s="104"/>
      <c r="C380" s="105" t="s">
        <v>293</v>
      </c>
      <c r="D380" s="106">
        <v>3062</v>
      </c>
      <c r="E380" s="107">
        <v>3095</v>
      </c>
      <c r="F380" s="106"/>
      <c r="G380" s="107"/>
    </row>
    <row r="381" spans="1:7" ht="12.75">
      <c r="A381" s="98" t="s">
        <v>469</v>
      </c>
      <c r="B381" s="99" t="s">
        <v>291</v>
      </c>
      <c r="C381" s="100" t="s">
        <v>292</v>
      </c>
      <c r="D381" s="101">
        <v>3747</v>
      </c>
      <c r="E381" s="102">
        <v>3786</v>
      </c>
      <c r="F381" s="101">
        <f>E381-D381</f>
        <v>39</v>
      </c>
      <c r="G381" s="102">
        <f>IF(D381=0,"***",E381/D381)</f>
        <v>1.010408326661329</v>
      </c>
    </row>
    <row r="382" spans="1:7" ht="12.75">
      <c r="A382" s="103"/>
      <c r="B382" s="104"/>
      <c r="C382" s="105" t="s">
        <v>293</v>
      </c>
      <c r="D382" s="106">
        <v>3747</v>
      </c>
      <c r="E382" s="107">
        <v>3786</v>
      </c>
      <c r="F382" s="106"/>
      <c r="G382" s="107"/>
    </row>
    <row r="383" spans="1:7" ht="12.75">
      <c r="A383" s="98" t="s">
        <v>470</v>
      </c>
      <c r="B383" s="99" t="s">
        <v>291</v>
      </c>
      <c r="C383" s="100" t="s">
        <v>292</v>
      </c>
      <c r="D383" s="101">
        <v>1972</v>
      </c>
      <c r="E383" s="102">
        <v>2115</v>
      </c>
      <c r="F383" s="101">
        <f>E383-D383</f>
        <v>143</v>
      </c>
      <c r="G383" s="102">
        <f>IF(D383=0,"***",E383/D383)</f>
        <v>1.0725152129817443</v>
      </c>
    </row>
    <row r="384" spans="1:7" ht="12.75">
      <c r="A384" s="103"/>
      <c r="B384" s="104"/>
      <c r="C384" s="105" t="s">
        <v>293</v>
      </c>
      <c r="D384" s="106">
        <v>1972</v>
      </c>
      <c r="E384" s="107">
        <v>2115</v>
      </c>
      <c r="F384" s="106"/>
      <c r="G384" s="107"/>
    </row>
    <row r="385" spans="1:7" ht="12.75">
      <c r="A385" s="98" t="s">
        <v>471</v>
      </c>
      <c r="B385" s="99" t="s">
        <v>291</v>
      </c>
      <c r="C385" s="100" t="s">
        <v>292</v>
      </c>
      <c r="D385" s="101">
        <v>2967</v>
      </c>
      <c r="E385" s="102">
        <v>3850</v>
      </c>
      <c r="F385" s="101">
        <f>E385-D385</f>
        <v>883</v>
      </c>
      <c r="G385" s="102">
        <f>IF(D385=0,"***",E385/D385)</f>
        <v>1.2976070104482642</v>
      </c>
    </row>
    <row r="386" spans="1:7" ht="12.75">
      <c r="A386" s="103"/>
      <c r="B386" s="104"/>
      <c r="C386" s="105" t="s">
        <v>293</v>
      </c>
      <c r="D386" s="106">
        <v>2967</v>
      </c>
      <c r="E386" s="107">
        <v>3850</v>
      </c>
      <c r="F386" s="106"/>
      <c r="G386" s="107"/>
    </row>
    <row r="387" spans="1:7" ht="12.75">
      <c r="A387" s="98" t="s">
        <v>472</v>
      </c>
      <c r="B387" s="99" t="s">
        <v>291</v>
      </c>
      <c r="C387" s="100" t="s">
        <v>292</v>
      </c>
      <c r="D387" s="101">
        <v>3498</v>
      </c>
      <c r="E387" s="102">
        <v>3528</v>
      </c>
      <c r="F387" s="101">
        <f>E387-D387</f>
        <v>30</v>
      </c>
      <c r="G387" s="102">
        <f>IF(D387=0,"***",E387/D387)</f>
        <v>1.0085763293310464</v>
      </c>
    </row>
    <row r="388" spans="1:7" ht="12.75">
      <c r="A388" s="103"/>
      <c r="B388" s="104"/>
      <c r="C388" s="105" t="s">
        <v>293</v>
      </c>
      <c r="D388" s="106">
        <v>3498</v>
      </c>
      <c r="E388" s="107">
        <v>3528</v>
      </c>
      <c r="F388" s="106"/>
      <c r="G388" s="107"/>
    </row>
    <row r="389" spans="1:7" ht="12.75">
      <c r="A389" s="98" t="s">
        <v>473</v>
      </c>
      <c r="B389" s="99" t="s">
        <v>291</v>
      </c>
      <c r="C389" s="100" t="s">
        <v>292</v>
      </c>
      <c r="D389" s="101">
        <v>4640</v>
      </c>
      <c r="E389" s="102">
        <v>4804</v>
      </c>
      <c r="F389" s="101">
        <f>E389-D389</f>
        <v>164</v>
      </c>
      <c r="G389" s="102">
        <f>IF(D389=0,"***",E389/D389)</f>
        <v>1.035344827586207</v>
      </c>
    </row>
    <row r="390" spans="1:7" ht="12.75">
      <c r="A390" s="103"/>
      <c r="B390" s="104"/>
      <c r="C390" s="105" t="s">
        <v>293</v>
      </c>
      <c r="D390" s="106">
        <v>4640</v>
      </c>
      <c r="E390" s="107">
        <v>4804</v>
      </c>
      <c r="F390" s="106"/>
      <c r="G390" s="107"/>
    </row>
    <row r="391" spans="1:7" ht="12.75">
      <c r="A391" s="98" t="s">
        <v>474</v>
      </c>
      <c r="B391" s="99" t="s">
        <v>291</v>
      </c>
      <c r="C391" s="100" t="s">
        <v>292</v>
      </c>
      <c r="D391" s="101">
        <v>10491</v>
      </c>
      <c r="E391" s="102">
        <v>10562</v>
      </c>
      <c r="F391" s="101">
        <f>E391-D391</f>
        <v>71</v>
      </c>
      <c r="G391" s="102">
        <f>IF(D391=0,"***",E391/D391)</f>
        <v>1.006767705652464</v>
      </c>
    </row>
    <row r="392" spans="1:7" ht="12.75">
      <c r="A392" s="103"/>
      <c r="B392" s="104"/>
      <c r="C392" s="105" t="s">
        <v>293</v>
      </c>
      <c r="D392" s="106">
        <v>10491</v>
      </c>
      <c r="E392" s="107">
        <v>10562</v>
      </c>
      <c r="F392" s="106"/>
      <c r="G392" s="107"/>
    </row>
    <row r="393" spans="1:7" ht="12.75">
      <c r="A393" s="98" t="s">
        <v>475</v>
      </c>
      <c r="B393" s="99" t="s">
        <v>291</v>
      </c>
      <c r="C393" s="100" t="s">
        <v>292</v>
      </c>
      <c r="D393" s="101">
        <v>2410</v>
      </c>
      <c r="E393" s="102">
        <v>2568</v>
      </c>
      <c r="F393" s="101">
        <f>E393-D393</f>
        <v>158</v>
      </c>
      <c r="G393" s="102">
        <f>IF(D393=0,"***",E393/D393)</f>
        <v>1.0655601659751037</v>
      </c>
    </row>
    <row r="394" spans="1:7" ht="12.75">
      <c r="A394" s="103"/>
      <c r="B394" s="104"/>
      <c r="C394" s="105" t="s">
        <v>293</v>
      </c>
      <c r="D394" s="106">
        <v>2410</v>
      </c>
      <c r="E394" s="107">
        <v>2568</v>
      </c>
      <c r="F394" s="106"/>
      <c r="G394" s="107"/>
    </row>
    <row r="395" spans="1:7" ht="12.75">
      <c r="A395" s="98" t="s">
        <v>476</v>
      </c>
      <c r="B395" s="99" t="s">
        <v>291</v>
      </c>
      <c r="C395" s="100" t="s">
        <v>292</v>
      </c>
      <c r="D395" s="101">
        <v>4217</v>
      </c>
      <c r="E395" s="102">
        <v>3757</v>
      </c>
      <c r="F395" s="101">
        <f>E395-D395</f>
        <v>-460</v>
      </c>
      <c r="G395" s="102">
        <f>IF(D395=0,"***",E395/D395)</f>
        <v>0.8909177140147024</v>
      </c>
    </row>
    <row r="396" spans="1:7" ht="12.75">
      <c r="A396" s="103"/>
      <c r="B396" s="104"/>
      <c r="C396" s="105" t="s">
        <v>293</v>
      </c>
      <c r="D396" s="106">
        <v>4217</v>
      </c>
      <c r="E396" s="107">
        <v>3757</v>
      </c>
      <c r="F396" s="106"/>
      <c r="G396" s="107"/>
    </row>
    <row r="397" spans="1:7" ht="12.75">
      <c r="A397" s="98" t="s">
        <v>477</v>
      </c>
      <c r="B397" s="99" t="s">
        <v>291</v>
      </c>
      <c r="C397" s="100" t="s">
        <v>292</v>
      </c>
      <c r="D397" s="101">
        <v>3617</v>
      </c>
      <c r="E397" s="102">
        <v>3711</v>
      </c>
      <c r="F397" s="101">
        <f>E397-D397</f>
        <v>94</v>
      </c>
      <c r="G397" s="102">
        <f>IF(D397=0,"***",E397/D397)</f>
        <v>1.0259883881669891</v>
      </c>
    </row>
    <row r="398" spans="1:7" ht="12.75">
      <c r="A398" s="103"/>
      <c r="B398" s="104"/>
      <c r="C398" s="105" t="s">
        <v>293</v>
      </c>
      <c r="D398" s="106">
        <v>3617</v>
      </c>
      <c r="E398" s="107">
        <v>3711</v>
      </c>
      <c r="F398" s="106"/>
      <c r="G398" s="107"/>
    </row>
    <row r="399" spans="1:7" ht="12.75">
      <c r="A399" s="98" t="s">
        <v>478</v>
      </c>
      <c r="B399" s="99" t="s">
        <v>291</v>
      </c>
      <c r="C399" s="100" t="s">
        <v>292</v>
      </c>
      <c r="D399" s="101">
        <v>5718</v>
      </c>
      <c r="E399" s="102">
        <v>5783</v>
      </c>
      <c r="F399" s="101">
        <f>E399-D399</f>
        <v>65</v>
      </c>
      <c r="G399" s="102">
        <f>IF(D399=0,"***",E399/D399)</f>
        <v>1.0113676110528156</v>
      </c>
    </row>
    <row r="400" spans="1:7" ht="12.75">
      <c r="A400" s="103"/>
      <c r="B400" s="104"/>
      <c r="C400" s="105" t="s">
        <v>293</v>
      </c>
      <c r="D400" s="106">
        <v>5718</v>
      </c>
      <c r="E400" s="107">
        <v>5783</v>
      </c>
      <c r="F400" s="106"/>
      <c r="G400" s="107"/>
    </row>
    <row r="401" spans="1:7" ht="12.75">
      <c r="A401" s="98" t="s">
        <v>479</v>
      </c>
      <c r="B401" s="99" t="s">
        <v>291</v>
      </c>
      <c r="C401" s="100" t="s">
        <v>292</v>
      </c>
      <c r="D401" s="101">
        <v>3139</v>
      </c>
      <c r="E401" s="102">
        <v>3170</v>
      </c>
      <c r="F401" s="101">
        <f>E401-D401</f>
        <v>31</v>
      </c>
      <c r="G401" s="102">
        <f>IF(D401=0,"***",E401/D401)</f>
        <v>1.0098757566103855</v>
      </c>
    </row>
    <row r="402" spans="1:7" ht="12.75">
      <c r="A402" s="103"/>
      <c r="B402" s="104"/>
      <c r="C402" s="105" t="s">
        <v>293</v>
      </c>
      <c r="D402" s="106">
        <v>3139</v>
      </c>
      <c r="E402" s="107">
        <v>3170</v>
      </c>
      <c r="F402" s="106"/>
      <c r="G402" s="107"/>
    </row>
    <row r="403" spans="1:7" ht="12.75">
      <c r="A403" s="98" t="s">
        <v>480</v>
      </c>
      <c r="B403" s="99" t="s">
        <v>291</v>
      </c>
      <c r="C403" s="100" t="s">
        <v>292</v>
      </c>
      <c r="D403" s="101">
        <v>2691</v>
      </c>
      <c r="E403" s="102">
        <v>2686</v>
      </c>
      <c r="F403" s="101">
        <f>E403-D403</f>
        <v>-5</v>
      </c>
      <c r="G403" s="102">
        <f>IF(D403=0,"***",E403/D403)</f>
        <v>0.9981419546636938</v>
      </c>
    </row>
    <row r="404" spans="1:7" ht="12.75">
      <c r="A404" s="103"/>
      <c r="B404" s="104"/>
      <c r="C404" s="105" t="s">
        <v>293</v>
      </c>
      <c r="D404" s="106">
        <v>2691</v>
      </c>
      <c r="E404" s="107">
        <v>2686</v>
      </c>
      <c r="F404" s="106"/>
      <c r="G404" s="107"/>
    </row>
    <row r="405" spans="1:7" ht="12.75">
      <c r="A405" s="98" t="s">
        <v>481</v>
      </c>
      <c r="B405" s="99" t="s">
        <v>291</v>
      </c>
      <c r="C405" s="100" t="s">
        <v>292</v>
      </c>
      <c r="D405" s="101">
        <v>3461</v>
      </c>
      <c r="E405" s="102">
        <v>3499</v>
      </c>
      <c r="F405" s="101">
        <f>E405-D405</f>
        <v>38</v>
      </c>
      <c r="G405" s="102">
        <f>IF(D405=0,"***",E405/D405)</f>
        <v>1.0109794856977752</v>
      </c>
    </row>
    <row r="406" spans="1:7" ht="12.75">
      <c r="A406" s="103"/>
      <c r="B406" s="104"/>
      <c r="C406" s="105" t="s">
        <v>293</v>
      </c>
      <c r="D406" s="106">
        <v>3461</v>
      </c>
      <c r="E406" s="107">
        <v>3499</v>
      </c>
      <c r="F406" s="106"/>
      <c r="G406" s="107"/>
    </row>
    <row r="407" spans="1:7" ht="12.75">
      <c r="A407" s="98" t="s">
        <v>482</v>
      </c>
      <c r="B407" s="99" t="s">
        <v>291</v>
      </c>
      <c r="C407" s="100" t="s">
        <v>292</v>
      </c>
      <c r="D407" s="101">
        <v>4389</v>
      </c>
      <c r="E407" s="102">
        <v>4486</v>
      </c>
      <c r="F407" s="101">
        <f>E407-D407</f>
        <v>97</v>
      </c>
      <c r="G407" s="102">
        <f>IF(D407=0,"***",E407/D407)</f>
        <v>1.0221007063112326</v>
      </c>
    </row>
    <row r="408" spans="1:7" ht="12.75">
      <c r="A408" s="103"/>
      <c r="B408" s="104"/>
      <c r="C408" s="105" t="s">
        <v>293</v>
      </c>
      <c r="D408" s="106">
        <v>4389</v>
      </c>
      <c r="E408" s="107">
        <v>4486</v>
      </c>
      <c r="F408" s="106"/>
      <c r="G408" s="107"/>
    </row>
    <row r="409" spans="1:7" ht="12.75">
      <c r="A409" s="98" t="s">
        <v>483</v>
      </c>
      <c r="B409" s="99" t="s">
        <v>291</v>
      </c>
      <c r="C409" s="100" t="s">
        <v>292</v>
      </c>
      <c r="D409" s="101">
        <v>3464</v>
      </c>
      <c r="E409" s="102">
        <v>3553</v>
      </c>
      <c r="F409" s="101">
        <f>E409-D409</f>
        <v>89</v>
      </c>
      <c r="G409" s="102">
        <f>IF(D409=0,"***",E409/D409)</f>
        <v>1.0256928406466512</v>
      </c>
    </row>
    <row r="410" spans="1:7" ht="12.75">
      <c r="A410" s="103"/>
      <c r="B410" s="104"/>
      <c r="C410" s="105" t="s">
        <v>293</v>
      </c>
      <c r="D410" s="106">
        <v>3464</v>
      </c>
      <c r="E410" s="107">
        <v>3553</v>
      </c>
      <c r="F410" s="106"/>
      <c r="G410" s="107"/>
    </row>
    <row r="411" spans="1:7" ht="12.75">
      <c r="A411" s="98" t="s">
        <v>484</v>
      </c>
      <c r="B411" s="99" t="s">
        <v>291</v>
      </c>
      <c r="C411" s="100" t="s">
        <v>292</v>
      </c>
      <c r="D411" s="101">
        <v>3534</v>
      </c>
      <c r="E411" s="102">
        <v>3596</v>
      </c>
      <c r="F411" s="101">
        <f>E411-D411</f>
        <v>62</v>
      </c>
      <c r="G411" s="102">
        <f>IF(D411=0,"***",E411/D411)</f>
        <v>1.0175438596491229</v>
      </c>
    </row>
    <row r="412" spans="1:7" ht="12.75">
      <c r="A412" s="103"/>
      <c r="B412" s="104"/>
      <c r="C412" s="105" t="s">
        <v>293</v>
      </c>
      <c r="D412" s="106">
        <v>3534</v>
      </c>
      <c r="E412" s="107">
        <v>3596</v>
      </c>
      <c r="F412" s="106"/>
      <c r="G412" s="107"/>
    </row>
    <row r="413" spans="1:7" ht="12.75">
      <c r="A413" s="98" t="s">
        <v>485</v>
      </c>
      <c r="B413" s="99" t="s">
        <v>291</v>
      </c>
      <c r="C413" s="100" t="s">
        <v>292</v>
      </c>
      <c r="D413" s="101">
        <v>2988</v>
      </c>
      <c r="E413" s="102">
        <v>3021</v>
      </c>
      <c r="F413" s="101">
        <f>E413-D413</f>
        <v>33</v>
      </c>
      <c r="G413" s="102">
        <f>IF(D413=0,"***",E413/D413)</f>
        <v>1.0110441767068272</v>
      </c>
    </row>
    <row r="414" spans="1:7" ht="12.75">
      <c r="A414" s="103"/>
      <c r="B414" s="104"/>
      <c r="C414" s="105" t="s">
        <v>293</v>
      </c>
      <c r="D414" s="106">
        <v>2988</v>
      </c>
      <c r="E414" s="107">
        <v>3021</v>
      </c>
      <c r="F414" s="106"/>
      <c r="G414" s="107"/>
    </row>
    <row r="415" spans="1:7" ht="12.75">
      <c r="A415" s="98" t="s">
        <v>486</v>
      </c>
      <c r="B415" s="99" t="s">
        <v>291</v>
      </c>
      <c r="C415" s="100" t="s">
        <v>292</v>
      </c>
      <c r="D415" s="101">
        <v>3779</v>
      </c>
      <c r="E415" s="102">
        <v>3917</v>
      </c>
      <c r="F415" s="101">
        <f>E415-D415</f>
        <v>138</v>
      </c>
      <c r="G415" s="102">
        <f>IF(D415=0,"***",E415/D415)</f>
        <v>1.0365175972479492</v>
      </c>
    </row>
    <row r="416" spans="1:7" ht="12.75">
      <c r="A416" s="103"/>
      <c r="B416" s="104"/>
      <c r="C416" s="105" t="s">
        <v>293</v>
      </c>
      <c r="D416" s="106">
        <v>3779</v>
      </c>
      <c r="E416" s="107">
        <v>3917</v>
      </c>
      <c r="F416" s="106"/>
      <c r="G416" s="107"/>
    </row>
    <row r="417" spans="1:7" ht="12.75">
      <c r="A417" s="98" t="s">
        <v>487</v>
      </c>
      <c r="B417" s="99" t="s">
        <v>291</v>
      </c>
      <c r="C417" s="100" t="s">
        <v>292</v>
      </c>
      <c r="D417" s="101">
        <v>2871</v>
      </c>
      <c r="E417" s="102">
        <v>2926</v>
      </c>
      <c r="F417" s="101">
        <f>E417-D417</f>
        <v>55</v>
      </c>
      <c r="G417" s="102">
        <f>IF(D417=0,"***",E417/D417)</f>
        <v>1.0191570881226053</v>
      </c>
    </row>
    <row r="418" spans="1:7" ht="12.75">
      <c r="A418" s="103"/>
      <c r="B418" s="104"/>
      <c r="C418" s="105" t="s">
        <v>293</v>
      </c>
      <c r="D418" s="106">
        <v>2871</v>
      </c>
      <c r="E418" s="107">
        <v>2926</v>
      </c>
      <c r="F418" s="106"/>
      <c r="G418" s="107"/>
    </row>
    <row r="419" spans="1:7" ht="12.75">
      <c r="A419" s="98" t="s">
        <v>488</v>
      </c>
      <c r="B419" s="99" t="s">
        <v>291</v>
      </c>
      <c r="C419" s="100" t="s">
        <v>292</v>
      </c>
      <c r="D419" s="101">
        <v>5967</v>
      </c>
      <c r="E419" s="102">
        <v>6938</v>
      </c>
      <c r="F419" s="101">
        <f>E419-D419</f>
        <v>971</v>
      </c>
      <c r="G419" s="102">
        <f>IF(D419=0,"***",E419/D419)</f>
        <v>1.1627283391989274</v>
      </c>
    </row>
    <row r="420" spans="1:7" ht="12.75">
      <c r="A420" s="103"/>
      <c r="B420" s="104"/>
      <c r="C420" s="105" t="s">
        <v>293</v>
      </c>
      <c r="D420" s="106">
        <v>5967</v>
      </c>
      <c r="E420" s="107">
        <v>6938</v>
      </c>
      <c r="F420" s="106"/>
      <c r="G420" s="107"/>
    </row>
    <row r="421" spans="1:7" ht="12.75">
      <c r="A421" s="98" t="s">
        <v>489</v>
      </c>
      <c r="B421" s="99" t="s">
        <v>291</v>
      </c>
      <c r="C421" s="100" t="s">
        <v>292</v>
      </c>
      <c r="D421" s="101">
        <v>2736</v>
      </c>
      <c r="E421" s="102">
        <v>2731</v>
      </c>
      <c r="F421" s="101">
        <f>E421-D421</f>
        <v>-5</v>
      </c>
      <c r="G421" s="102">
        <f>IF(D421=0,"***",E421/D421)</f>
        <v>0.998172514619883</v>
      </c>
    </row>
    <row r="422" spans="1:7" ht="12.75">
      <c r="A422" s="103"/>
      <c r="B422" s="104"/>
      <c r="C422" s="105" t="s">
        <v>293</v>
      </c>
      <c r="D422" s="106">
        <v>2736</v>
      </c>
      <c r="E422" s="107">
        <v>2731</v>
      </c>
      <c r="F422" s="106"/>
      <c r="G422" s="107"/>
    </row>
    <row r="423" spans="1:7" ht="12.75">
      <c r="A423" s="98" t="s">
        <v>490</v>
      </c>
      <c r="B423" s="99" t="s">
        <v>291</v>
      </c>
      <c r="C423" s="100" t="s">
        <v>292</v>
      </c>
      <c r="D423" s="101">
        <v>6468</v>
      </c>
      <c r="E423" s="102">
        <v>6314</v>
      </c>
      <c r="F423" s="101">
        <f>E423-D423</f>
        <v>-154</v>
      </c>
      <c r="G423" s="102">
        <f>IF(D423=0,"***",E423/D423)</f>
        <v>0.9761904761904762</v>
      </c>
    </row>
    <row r="424" spans="1:7" ht="12.75">
      <c r="A424" s="103"/>
      <c r="B424" s="104"/>
      <c r="C424" s="105" t="s">
        <v>293</v>
      </c>
      <c r="D424" s="106">
        <v>6468</v>
      </c>
      <c r="E424" s="107">
        <v>6314</v>
      </c>
      <c r="F424" s="106"/>
      <c r="G424" s="107"/>
    </row>
    <row r="425" spans="1:7" ht="12.75">
      <c r="A425" s="98" t="s">
        <v>491</v>
      </c>
      <c r="B425" s="99" t="s">
        <v>291</v>
      </c>
      <c r="C425" s="100" t="s">
        <v>292</v>
      </c>
      <c r="D425" s="101">
        <v>3089</v>
      </c>
      <c r="E425" s="102">
        <v>3141</v>
      </c>
      <c r="F425" s="101">
        <f>E425-D425</f>
        <v>52</v>
      </c>
      <c r="G425" s="102">
        <f>IF(D425=0,"***",E425/D425)</f>
        <v>1.0168339268371642</v>
      </c>
    </row>
    <row r="426" spans="1:7" ht="12.75">
      <c r="A426" s="103"/>
      <c r="B426" s="104"/>
      <c r="C426" s="105" t="s">
        <v>293</v>
      </c>
      <c r="D426" s="106">
        <v>3089</v>
      </c>
      <c r="E426" s="107">
        <v>3141</v>
      </c>
      <c r="F426" s="106"/>
      <c r="G426" s="107"/>
    </row>
    <row r="427" spans="1:7" ht="12.75">
      <c r="A427" s="98" t="s">
        <v>492</v>
      </c>
      <c r="B427" s="99" t="s">
        <v>291</v>
      </c>
      <c r="C427" s="100" t="s">
        <v>292</v>
      </c>
      <c r="D427" s="101">
        <v>2043</v>
      </c>
      <c r="E427" s="102">
        <v>2202</v>
      </c>
      <c r="F427" s="101">
        <f>E427-D427</f>
        <v>159</v>
      </c>
      <c r="G427" s="102">
        <f>IF(D427=0,"***",E427/D427)</f>
        <v>1.0778267254038179</v>
      </c>
    </row>
    <row r="428" spans="1:7" ht="12.75">
      <c r="A428" s="103"/>
      <c r="B428" s="104"/>
      <c r="C428" s="105" t="s">
        <v>293</v>
      </c>
      <c r="D428" s="106">
        <v>2043</v>
      </c>
      <c r="E428" s="107">
        <v>2202</v>
      </c>
      <c r="F428" s="106"/>
      <c r="G428" s="107"/>
    </row>
    <row r="429" spans="1:7" ht="12.75">
      <c r="A429" s="98" t="s">
        <v>493</v>
      </c>
      <c r="B429" s="99" t="s">
        <v>291</v>
      </c>
      <c r="C429" s="100" t="s">
        <v>292</v>
      </c>
      <c r="D429" s="101">
        <v>3215</v>
      </c>
      <c r="E429" s="102">
        <v>3511</v>
      </c>
      <c r="F429" s="101">
        <f>E429-D429</f>
        <v>296</v>
      </c>
      <c r="G429" s="102">
        <f>IF(D429=0,"***",E429/D429)</f>
        <v>1.0920684292379472</v>
      </c>
    </row>
    <row r="430" spans="1:7" ht="12.75">
      <c r="A430" s="103"/>
      <c r="B430" s="104"/>
      <c r="C430" s="105" t="s">
        <v>293</v>
      </c>
      <c r="D430" s="106">
        <v>3215</v>
      </c>
      <c r="E430" s="107">
        <v>3511</v>
      </c>
      <c r="F430" s="106"/>
      <c r="G430" s="107"/>
    </row>
    <row r="431" spans="1:7" ht="12.75">
      <c r="A431" s="98" t="s">
        <v>494</v>
      </c>
      <c r="B431" s="99" t="s">
        <v>291</v>
      </c>
      <c r="C431" s="100" t="s">
        <v>292</v>
      </c>
      <c r="D431" s="101">
        <v>3244</v>
      </c>
      <c r="E431" s="102">
        <v>3279</v>
      </c>
      <c r="F431" s="101">
        <f>E431-D431</f>
        <v>35</v>
      </c>
      <c r="G431" s="102">
        <f>IF(D431=0,"***",E431/D431)</f>
        <v>1.0107891491985204</v>
      </c>
    </row>
    <row r="432" spans="1:7" ht="12.75">
      <c r="A432" s="103"/>
      <c r="B432" s="104"/>
      <c r="C432" s="105" t="s">
        <v>293</v>
      </c>
      <c r="D432" s="106">
        <v>3244</v>
      </c>
      <c r="E432" s="107">
        <v>3279</v>
      </c>
      <c r="F432" s="106"/>
      <c r="G432" s="107"/>
    </row>
    <row r="433" spans="1:7" ht="12.75">
      <c r="A433" s="98" t="s">
        <v>495</v>
      </c>
      <c r="B433" s="99" t="s">
        <v>291</v>
      </c>
      <c r="C433" s="100" t="s">
        <v>292</v>
      </c>
      <c r="D433" s="101">
        <v>2735</v>
      </c>
      <c r="E433" s="102">
        <v>2967</v>
      </c>
      <c r="F433" s="101">
        <f>E433-D433</f>
        <v>232</v>
      </c>
      <c r="G433" s="102">
        <f>IF(D433=0,"***",E433/D433)</f>
        <v>1.0848263254113346</v>
      </c>
    </row>
    <row r="434" spans="1:7" ht="12.75">
      <c r="A434" s="103"/>
      <c r="B434" s="104"/>
      <c r="C434" s="105" t="s">
        <v>293</v>
      </c>
      <c r="D434" s="106">
        <v>2735</v>
      </c>
      <c r="E434" s="107">
        <v>2967</v>
      </c>
      <c r="F434" s="106"/>
      <c r="G434" s="107"/>
    </row>
    <row r="435" spans="1:7" ht="12.75">
      <c r="A435" s="98" t="s">
        <v>496</v>
      </c>
      <c r="B435" s="99" t="s">
        <v>291</v>
      </c>
      <c r="C435" s="100" t="s">
        <v>292</v>
      </c>
      <c r="D435" s="101">
        <v>3272</v>
      </c>
      <c r="E435" s="102">
        <v>3308</v>
      </c>
      <c r="F435" s="101">
        <f>E435-D435</f>
        <v>36</v>
      </c>
      <c r="G435" s="102">
        <f>IF(D435=0,"***",E435/D435)</f>
        <v>1.011002444987775</v>
      </c>
    </row>
    <row r="436" spans="1:7" ht="12.75">
      <c r="A436" s="103"/>
      <c r="B436" s="104"/>
      <c r="C436" s="105" t="s">
        <v>293</v>
      </c>
      <c r="D436" s="106">
        <v>3272</v>
      </c>
      <c r="E436" s="107">
        <v>3308</v>
      </c>
      <c r="F436" s="106"/>
      <c r="G436" s="107"/>
    </row>
    <row r="437" spans="1:7" ht="12.75">
      <c r="A437" s="98" t="s">
        <v>497</v>
      </c>
      <c r="B437" s="99" t="s">
        <v>291</v>
      </c>
      <c r="C437" s="100" t="s">
        <v>292</v>
      </c>
      <c r="D437" s="101">
        <v>4786</v>
      </c>
      <c r="E437" s="102">
        <v>4952</v>
      </c>
      <c r="F437" s="101">
        <f>E437-D437</f>
        <v>166</v>
      </c>
      <c r="G437" s="102">
        <f>IF(D437=0,"***",E437/D437)</f>
        <v>1.0346844964479733</v>
      </c>
    </row>
    <row r="438" spans="1:7" ht="12.75">
      <c r="A438" s="103"/>
      <c r="B438" s="104"/>
      <c r="C438" s="105" t="s">
        <v>293</v>
      </c>
      <c r="D438" s="106">
        <v>4786</v>
      </c>
      <c r="E438" s="107">
        <v>4952</v>
      </c>
      <c r="F438" s="106"/>
      <c r="G438" s="107"/>
    </row>
    <row r="439" spans="1:7" ht="12.75">
      <c r="A439" s="98" t="s">
        <v>498</v>
      </c>
      <c r="B439" s="99" t="s">
        <v>291</v>
      </c>
      <c r="C439" s="100" t="s">
        <v>292</v>
      </c>
      <c r="D439" s="101">
        <v>3438</v>
      </c>
      <c r="E439" s="102">
        <v>3451</v>
      </c>
      <c r="F439" s="101">
        <f>E439-D439</f>
        <v>13</v>
      </c>
      <c r="G439" s="102">
        <f>IF(D439=0,"***",E439/D439)</f>
        <v>1.003781268179174</v>
      </c>
    </row>
    <row r="440" spans="1:7" ht="12.75">
      <c r="A440" s="103"/>
      <c r="B440" s="104"/>
      <c r="C440" s="105" t="s">
        <v>293</v>
      </c>
      <c r="D440" s="106">
        <v>3438</v>
      </c>
      <c r="E440" s="107">
        <v>3451</v>
      </c>
      <c r="F440" s="106"/>
      <c r="G440" s="107"/>
    </row>
    <row r="441" spans="1:7" ht="12.75">
      <c r="A441" s="98" t="s">
        <v>499</v>
      </c>
      <c r="B441" s="99" t="s">
        <v>291</v>
      </c>
      <c r="C441" s="100" t="s">
        <v>292</v>
      </c>
      <c r="D441" s="101">
        <v>4281</v>
      </c>
      <c r="E441" s="102">
        <v>4279</v>
      </c>
      <c r="F441" s="101">
        <f>E441-D441</f>
        <v>-2</v>
      </c>
      <c r="G441" s="102">
        <f>IF(D441=0,"***",E441/D441)</f>
        <v>0.9995328194347115</v>
      </c>
    </row>
    <row r="442" spans="1:7" ht="12.75">
      <c r="A442" s="103"/>
      <c r="B442" s="104"/>
      <c r="C442" s="105" t="s">
        <v>293</v>
      </c>
      <c r="D442" s="106">
        <v>4281</v>
      </c>
      <c r="E442" s="107">
        <v>4279</v>
      </c>
      <c r="F442" s="106"/>
      <c r="G442" s="107"/>
    </row>
    <row r="443" spans="1:7" ht="12.75">
      <c r="A443" s="98" t="s">
        <v>500</v>
      </c>
      <c r="B443" s="99" t="s">
        <v>291</v>
      </c>
      <c r="C443" s="100" t="s">
        <v>292</v>
      </c>
      <c r="D443" s="101">
        <v>2793</v>
      </c>
      <c r="E443" s="102">
        <v>2865</v>
      </c>
      <c r="F443" s="101">
        <f>E443-D443</f>
        <v>72</v>
      </c>
      <c r="G443" s="102">
        <f>IF(D443=0,"***",E443/D443)</f>
        <v>1.0257787325456498</v>
      </c>
    </row>
    <row r="444" spans="1:7" ht="12.75">
      <c r="A444" s="103"/>
      <c r="B444" s="104"/>
      <c r="C444" s="105" t="s">
        <v>293</v>
      </c>
      <c r="D444" s="106">
        <v>2793</v>
      </c>
      <c r="E444" s="107">
        <v>2865</v>
      </c>
      <c r="F444" s="106"/>
      <c r="G444" s="107"/>
    </row>
    <row r="445" spans="1:7" ht="12.75">
      <c r="A445" s="98" t="s">
        <v>501</v>
      </c>
      <c r="B445" s="99" t="s">
        <v>291</v>
      </c>
      <c r="C445" s="100" t="s">
        <v>292</v>
      </c>
      <c r="D445" s="101">
        <v>3519</v>
      </c>
      <c r="E445" s="102">
        <v>3575</v>
      </c>
      <c r="F445" s="101">
        <f>E445-D445</f>
        <v>56</v>
      </c>
      <c r="G445" s="102">
        <f>IF(D445=0,"***",E445/D445)</f>
        <v>1.0159136118215402</v>
      </c>
    </row>
    <row r="446" spans="1:7" ht="12.75">
      <c r="A446" s="103"/>
      <c r="B446" s="104"/>
      <c r="C446" s="105" t="s">
        <v>293</v>
      </c>
      <c r="D446" s="106">
        <v>3519</v>
      </c>
      <c r="E446" s="107">
        <v>3575</v>
      </c>
      <c r="F446" s="106"/>
      <c r="G446" s="107"/>
    </row>
    <row r="447" spans="1:7" ht="12.75">
      <c r="A447" s="98" t="s">
        <v>502</v>
      </c>
      <c r="B447" s="99" t="s">
        <v>291</v>
      </c>
      <c r="C447" s="100" t="s">
        <v>292</v>
      </c>
      <c r="D447" s="101">
        <v>3848</v>
      </c>
      <c r="E447" s="102">
        <v>3917</v>
      </c>
      <c r="F447" s="101">
        <f>E447-D447</f>
        <v>69</v>
      </c>
      <c r="G447" s="102">
        <f>IF(D447=0,"***",E447/D447)</f>
        <v>1.017931392931393</v>
      </c>
    </row>
    <row r="448" spans="1:7" ht="12.75">
      <c r="A448" s="103"/>
      <c r="B448" s="104"/>
      <c r="C448" s="105" t="s">
        <v>293</v>
      </c>
      <c r="D448" s="106">
        <v>3848</v>
      </c>
      <c r="E448" s="107">
        <v>3917</v>
      </c>
      <c r="F448" s="106"/>
      <c r="G448" s="107"/>
    </row>
    <row r="449" spans="1:7" ht="12.75">
      <c r="A449" s="98" t="s">
        <v>529</v>
      </c>
      <c r="B449" s="99" t="s">
        <v>291</v>
      </c>
      <c r="C449" s="100" t="s">
        <v>292</v>
      </c>
      <c r="D449" s="101">
        <v>1965</v>
      </c>
      <c r="E449" s="102">
        <v>1999</v>
      </c>
      <c r="F449" s="101">
        <f>E449-D449</f>
        <v>34</v>
      </c>
      <c r="G449" s="102">
        <f>IF(D449=0,"***",E449/D449)</f>
        <v>1.0173027989821883</v>
      </c>
    </row>
    <row r="450" spans="1:7" ht="12.75">
      <c r="A450" s="103"/>
      <c r="B450" s="104"/>
      <c r="C450" s="105" t="s">
        <v>293</v>
      </c>
      <c r="D450" s="106">
        <v>1965</v>
      </c>
      <c r="E450" s="107">
        <v>1999</v>
      </c>
      <c r="F450" s="106"/>
      <c r="G450" s="107"/>
    </row>
    <row r="451" spans="1:7" ht="12.75">
      <c r="A451" s="98" t="s">
        <v>530</v>
      </c>
      <c r="B451" s="99" t="s">
        <v>291</v>
      </c>
      <c r="C451" s="100" t="s">
        <v>292</v>
      </c>
      <c r="D451" s="101">
        <v>3409</v>
      </c>
      <c r="E451" s="102">
        <v>3633</v>
      </c>
      <c r="F451" s="101">
        <f>E451-D451</f>
        <v>224</v>
      </c>
      <c r="G451" s="102">
        <f>IF(D451=0,"***",E451/D451)</f>
        <v>1.0657084188911705</v>
      </c>
    </row>
    <row r="452" spans="1:7" ht="12.75">
      <c r="A452" s="103"/>
      <c r="B452" s="104"/>
      <c r="C452" s="105" t="s">
        <v>293</v>
      </c>
      <c r="D452" s="106">
        <v>3409</v>
      </c>
      <c r="E452" s="107">
        <v>3633</v>
      </c>
      <c r="F452" s="106"/>
      <c r="G452" s="107"/>
    </row>
    <row r="453" spans="1:7" ht="12.75">
      <c r="A453" s="98" t="s">
        <v>531</v>
      </c>
      <c r="B453" s="99" t="s">
        <v>291</v>
      </c>
      <c r="C453" s="100" t="s">
        <v>292</v>
      </c>
      <c r="D453" s="101">
        <v>3368</v>
      </c>
      <c r="E453" s="102">
        <v>3404</v>
      </c>
      <c r="F453" s="101">
        <f>E453-D453</f>
        <v>36</v>
      </c>
      <c r="G453" s="102">
        <f>IF(D453=0,"***",E453/D453)</f>
        <v>1.010688836104513</v>
      </c>
    </row>
    <row r="454" spans="1:7" ht="12.75">
      <c r="A454" s="103"/>
      <c r="B454" s="104"/>
      <c r="C454" s="105" t="s">
        <v>293</v>
      </c>
      <c r="D454" s="106">
        <v>3368</v>
      </c>
      <c r="E454" s="107">
        <v>3404</v>
      </c>
      <c r="F454" s="106"/>
      <c r="G454" s="107"/>
    </row>
    <row r="455" spans="1:7" ht="12.75">
      <c r="A455" s="98" t="s">
        <v>532</v>
      </c>
      <c r="B455" s="99" t="s">
        <v>291</v>
      </c>
      <c r="C455" s="100" t="s">
        <v>292</v>
      </c>
      <c r="D455" s="101">
        <v>5282</v>
      </c>
      <c r="E455" s="102">
        <v>5435</v>
      </c>
      <c r="F455" s="101">
        <f>E455-D455</f>
        <v>153</v>
      </c>
      <c r="G455" s="102">
        <f>IF(D455=0,"***",E455/D455)</f>
        <v>1.0289663006436955</v>
      </c>
    </row>
    <row r="456" spans="1:7" ht="12.75">
      <c r="A456" s="103"/>
      <c r="B456" s="104"/>
      <c r="C456" s="105" t="s">
        <v>293</v>
      </c>
      <c r="D456" s="106">
        <v>5282</v>
      </c>
      <c r="E456" s="107">
        <v>5435</v>
      </c>
      <c r="F456" s="106"/>
      <c r="G456" s="107"/>
    </row>
    <row r="457" spans="1:7" ht="12.75">
      <c r="A457" s="98" t="s">
        <v>533</v>
      </c>
      <c r="B457" s="99" t="s">
        <v>291</v>
      </c>
      <c r="C457" s="100" t="s">
        <v>292</v>
      </c>
      <c r="D457" s="101">
        <v>4757</v>
      </c>
      <c r="E457" s="102">
        <v>4809</v>
      </c>
      <c r="F457" s="101">
        <f>E457-D457</f>
        <v>52</v>
      </c>
      <c r="G457" s="102">
        <f>IF(D457=0,"***",E457/D457)</f>
        <v>1.0109312591969728</v>
      </c>
    </row>
    <row r="458" spans="1:7" ht="12.75">
      <c r="A458" s="103"/>
      <c r="B458" s="104"/>
      <c r="C458" s="105" t="s">
        <v>293</v>
      </c>
      <c r="D458" s="106">
        <v>4757</v>
      </c>
      <c r="E458" s="107">
        <v>4809</v>
      </c>
      <c r="F458" s="106"/>
      <c r="G458" s="107"/>
    </row>
    <row r="459" spans="1:7" ht="12.75">
      <c r="A459" s="98" t="s">
        <v>534</v>
      </c>
      <c r="B459" s="99" t="s">
        <v>291</v>
      </c>
      <c r="C459" s="100" t="s">
        <v>292</v>
      </c>
      <c r="D459" s="101">
        <v>3368</v>
      </c>
      <c r="E459" s="102">
        <v>3404</v>
      </c>
      <c r="F459" s="101">
        <f>E459-D459</f>
        <v>36</v>
      </c>
      <c r="G459" s="102">
        <f>IF(D459=0,"***",E459/D459)</f>
        <v>1.010688836104513</v>
      </c>
    </row>
    <row r="460" spans="1:7" ht="12.75">
      <c r="A460" s="103"/>
      <c r="B460" s="104"/>
      <c r="C460" s="105" t="s">
        <v>293</v>
      </c>
      <c r="D460" s="106">
        <v>3368</v>
      </c>
      <c r="E460" s="107">
        <v>3404</v>
      </c>
      <c r="F460" s="106"/>
      <c r="G460" s="107"/>
    </row>
    <row r="461" spans="1:7" ht="12.75">
      <c r="A461" s="98" t="s">
        <v>535</v>
      </c>
      <c r="B461" s="99" t="s">
        <v>291</v>
      </c>
      <c r="C461" s="100" t="s">
        <v>292</v>
      </c>
      <c r="D461" s="101">
        <v>3657</v>
      </c>
      <c r="E461" s="102">
        <v>3628</v>
      </c>
      <c r="F461" s="101">
        <f>E461-D461</f>
        <v>-29</v>
      </c>
      <c r="G461" s="102">
        <f>IF(D461=0,"***",E461/D461)</f>
        <v>0.9920700027344819</v>
      </c>
    </row>
    <row r="462" spans="1:7" ht="12.75">
      <c r="A462" s="103"/>
      <c r="B462" s="104"/>
      <c r="C462" s="105" t="s">
        <v>293</v>
      </c>
      <c r="D462" s="106">
        <v>3657</v>
      </c>
      <c r="E462" s="107">
        <v>3628</v>
      </c>
      <c r="F462" s="106"/>
      <c r="G462" s="107"/>
    </row>
    <row r="463" spans="1:7" ht="12.75">
      <c r="A463" s="98" t="s">
        <v>536</v>
      </c>
      <c r="B463" s="99" t="s">
        <v>291</v>
      </c>
      <c r="C463" s="100" t="s">
        <v>292</v>
      </c>
      <c r="D463" s="101">
        <v>3747</v>
      </c>
      <c r="E463" s="102">
        <v>3786</v>
      </c>
      <c r="F463" s="101">
        <f>E463-D463</f>
        <v>39</v>
      </c>
      <c r="G463" s="102">
        <f>IF(D463=0,"***",E463/D463)</f>
        <v>1.010408326661329</v>
      </c>
    </row>
    <row r="464" spans="1:7" ht="12.75">
      <c r="A464" s="103"/>
      <c r="B464" s="104"/>
      <c r="C464" s="105" t="s">
        <v>293</v>
      </c>
      <c r="D464" s="106">
        <v>3747</v>
      </c>
      <c r="E464" s="107">
        <v>3786</v>
      </c>
      <c r="F464" s="106"/>
      <c r="G464" s="107"/>
    </row>
    <row r="465" spans="1:7" ht="12.75">
      <c r="A465" s="98" t="s">
        <v>537</v>
      </c>
      <c r="B465" s="99" t="s">
        <v>291</v>
      </c>
      <c r="C465" s="100" t="s">
        <v>292</v>
      </c>
      <c r="D465" s="101">
        <v>4050</v>
      </c>
      <c r="E465" s="102">
        <v>4176</v>
      </c>
      <c r="F465" s="101">
        <f>E465-D465</f>
        <v>126</v>
      </c>
      <c r="G465" s="102">
        <f>IF(D465=0,"***",E465/D465)</f>
        <v>1.031111111111111</v>
      </c>
    </row>
    <row r="466" spans="1:7" ht="12.75">
      <c r="A466" s="103"/>
      <c r="B466" s="104"/>
      <c r="C466" s="105" t="s">
        <v>293</v>
      </c>
      <c r="D466" s="106">
        <v>4050</v>
      </c>
      <c r="E466" s="107">
        <v>4176</v>
      </c>
      <c r="F466" s="106"/>
      <c r="G466" s="107"/>
    </row>
    <row r="467" spans="1:7" ht="12.75">
      <c r="A467" s="98" t="s">
        <v>538</v>
      </c>
      <c r="B467" s="99" t="s">
        <v>291</v>
      </c>
      <c r="C467" s="100" t="s">
        <v>292</v>
      </c>
      <c r="D467" s="101">
        <v>2602</v>
      </c>
      <c r="E467" s="102">
        <v>2631</v>
      </c>
      <c r="F467" s="101">
        <f>E467-D467</f>
        <v>29</v>
      </c>
      <c r="G467" s="102">
        <f>IF(D467=0,"***",E467/D467)</f>
        <v>1.0111452728670254</v>
      </c>
    </row>
    <row r="468" spans="1:7" ht="12.75">
      <c r="A468" s="103"/>
      <c r="B468" s="104"/>
      <c r="C468" s="105" t="s">
        <v>293</v>
      </c>
      <c r="D468" s="106">
        <v>2602</v>
      </c>
      <c r="E468" s="107">
        <v>2631</v>
      </c>
      <c r="F468" s="106"/>
      <c r="G468" s="107"/>
    </row>
    <row r="469" spans="1:7" ht="12.75">
      <c r="A469" s="98" t="s">
        <v>539</v>
      </c>
      <c r="B469" s="99" t="s">
        <v>291</v>
      </c>
      <c r="C469" s="100" t="s">
        <v>292</v>
      </c>
      <c r="D469" s="101">
        <v>5652</v>
      </c>
      <c r="E469" s="102">
        <v>5712</v>
      </c>
      <c r="F469" s="101">
        <f>E469-D469</f>
        <v>60</v>
      </c>
      <c r="G469" s="102">
        <f>IF(D469=0,"***",E469/D469)</f>
        <v>1.010615711252654</v>
      </c>
    </row>
    <row r="470" spans="1:7" ht="12.75">
      <c r="A470" s="103"/>
      <c r="B470" s="104"/>
      <c r="C470" s="105" t="s">
        <v>293</v>
      </c>
      <c r="D470" s="106">
        <v>5652</v>
      </c>
      <c r="E470" s="107">
        <v>5712</v>
      </c>
      <c r="F470" s="106"/>
      <c r="G470" s="107"/>
    </row>
    <row r="471" spans="1:7" ht="12.75">
      <c r="A471" s="98" t="s">
        <v>540</v>
      </c>
      <c r="B471" s="99" t="s">
        <v>291</v>
      </c>
      <c r="C471" s="100" t="s">
        <v>292</v>
      </c>
      <c r="D471" s="101">
        <v>3726</v>
      </c>
      <c r="E471" s="102">
        <v>3793</v>
      </c>
      <c r="F471" s="101">
        <f>E471-D471</f>
        <v>67</v>
      </c>
      <c r="G471" s="102">
        <f>IF(D471=0,"***",E471/D471)</f>
        <v>1.017981749865808</v>
      </c>
    </row>
    <row r="472" spans="1:7" ht="12.75">
      <c r="A472" s="103"/>
      <c r="B472" s="104"/>
      <c r="C472" s="105" t="s">
        <v>293</v>
      </c>
      <c r="D472" s="106">
        <v>3726</v>
      </c>
      <c r="E472" s="107">
        <v>3793</v>
      </c>
      <c r="F472" s="106"/>
      <c r="G472" s="107"/>
    </row>
    <row r="473" spans="1:7" ht="12.75">
      <c r="A473" s="98" t="s">
        <v>541</v>
      </c>
      <c r="B473" s="99" t="s">
        <v>291</v>
      </c>
      <c r="C473" s="100" t="s">
        <v>292</v>
      </c>
      <c r="D473" s="101">
        <v>1581</v>
      </c>
      <c r="E473" s="102">
        <v>1859</v>
      </c>
      <c r="F473" s="101">
        <f>E473-D473</f>
        <v>278</v>
      </c>
      <c r="G473" s="102">
        <f>IF(D473=0,"***",E473/D473)</f>
        <v>1.1758380771663504</v>
      </c>
    </row>
    <row r="474" spans="1:7" ht="12.75">
      <c r="A474" s="103"/>
      <c r="B474" s="104"/>
      <c r="C474" s="105" t="s">
        <v>293</v>
      </c>
      <c r="D474" s="106">
        <v>1581</v>
      </c>
      <c r="E474" s="107">
        <v>1859</v>
      </c>
      <c r="F474" s="106"/>
      <c r="G474" s="107"/>
    </row>
    <row r="475" spans="1:7" ht="12.75">
      <c r="A475" s="98" t="s">
        <v>542</v>
      </c>
      <c r="B475" s="99" t="s">
        <v>291</v>
      </c>
      <c r="C475" s="100" t="s">
        <v>292</v>
      </c>
      <c r="D475" s="101">
        <v>4284</v>
      </c>
      <c r="E475" s="102">
        <v>4329</v>
      </c>
      <c r="F475" s="101">
        <f>E475-D475</f>
        <v>45</v>
      </c>
      <c r="G475" s="102">
        <f>IF(D475=0,"***",E475/D475)</f>
        <v>1.0105042016806722</v>
      </c>
    </row>
    <row r="476" spans="1:7" ht="12.75">
      <c r="A476" s="103"/>
      <c r="B476" s="104"/>
      <c r="C476" s="105" t="s">
        <v>293</v>
      </c>
      <c r="D476" s="106">
        <v>4284</v>
      </c>
      <c r="E476" s="107">
        <v>4329</v>
      </c>
      <c r="F476" s="106"/>
      <c r="G476" s="107"/>
    </row>
    <row r="477" spans="1:7" ht="12.75">
      <c r="A477" s="98" t="s">
        <v>543</v>
      </c>
      <c r="B477" s="99" t="s">
        <v>291</v>
      </c>
      <c r="C477" s="100" t="s">
        <v>292</v>
      </c>
      <c r="D477" s="101">
        <v>4881</v>
      </c>
      <c r="E477" s="102">
        <v>4870</v>
      </c>
      <c r="F477" s="101">
        <f>E477-D477</f>
        <v>-11</v>
      </c>
      <c r="G477" s="102">
        <f>IF(D477=0,"***",E477/D477)</f>
        <v>0.9977463634501127</v>
      </c>
    </row>
    <row r="478" spans="1:7" ht="12.75">
      <c r="A478" s="103"/>
      <c r="B478" s="104"/>
      <c r="C478" s="105" t="s">
        <v>293</v>
      </c>
      <c r="D478" s="106">
        <v>4881</v>
      </c>
      <c r="E478" s="107">
        <v>4870</v>
      </c>
      <c r="F478" s="106"/>
      <c r="G478" s="107"/>
    </row>
    <row r="479" spans="1:7" ht="12.75">
      <c r="A479" s="98" t="s">
        <v>544</v>
      </c>
      <c r="B479" s="99" t="s">
        <v>291</v>
      </c>
      <c r="C479" s="100" t="s">
        <v>292</v>
      </c>
      <c r="D479" s="101">
        <v>2769</v>
      </c>
      <c r="E479" s="102">
        <v>2673</v>
      </c>
      <c r="F479" s="101">
        <f>E479-D479</f>
        <v>-96</v>
      </c>
      <c r="G479" s="102">
        <f>IF(D479=0,"***",E479/D479)</f>
        <v>0.9653304442036836</v>
      </c>
    </row>
    <row r="480" spans="1:7" ht="12.75">
      <c r="A480" s="103"/>
      <c r="B480" s="104"/>
      <c r="C480" s="105" t="s">
        <v>293</v>
      </c>
      <c r="D480" s="106">
        <v>2769</v>
      </c>
      <c r="E480" s="107">
        <v>2673</v>
      </c>
      <c r="F480" s="106"/>
      <c r="G480" s="107"/>
    </row>
    <row r="481" spans="1:7" ht="12.75">
      <c r="A481" s="98" t="s">
        <v>545</v>
      </c>
      <c r="B481" s="99" t="s">
        <v>291</v>
      </c>
      <c r="C481" s="100" t="s">
        <v>292</v>
      </c>
      <c r="D481" s="101">
        <v>6894</v>
      </c>
      <c r="E481" s="102">
        <v>7198</v>
      </c>
      <c r="F481" s="101">
        <f>E481-D481</f>
        <v>304</v>
      </c>
      <c r="G481" s="102">
        <f>IF(D481=0,"***",E481/D481)</f>
        <v>1.0440963156367855</v>
      </c>
    </row>
    <row r="482" spans="1:7" ht="12.75">
      <c r="A482" s="103"/>
      <c r="B482" s="104"/>
      <c r="C482" s="105" t="s">
        <v>293</v>
      </c>
      <c r="D482" s="106">
        <v>6894</v>
      </c>
      <c r="E482" s="107">
        <v>7198</v>
      </c>
      <c r="F482" s="106"/>
      <c r="G482" s="107"/>
    </row>
    <row r="483" spans="1:7" ht="12.75">
      <c r="A483" s="98" t="s">
        <v>546</v>
      </c>
      <c r="B483" s="99" t="s">
        <v>291</v>
      </c>
      <c r="C483" s="100" t="s">
        <v>292</v>
      </c>
      <c r="D483" s="101">
        <v>4390</v>
      </c>
      <c r="E483" s="102">
        <v>4486</v>
      </c>
      <c r="F483" s="101">
        <f>E483-D483</f>
        <v>96</v>
      </c>
      <c r="G483" s="102">
        <f>IF(D483=0,"***",E483/D483)</f>
        <v>1.021867881548975</v>
      </c>
    </row>
    <row r="484" spans="1:7" ht="12.75">
      <c r="A484" s="103"/>
      <c r="B484" s="104"/>
      <c r="C484" s="105" t="s">
        <v>293</v>
      </c>
      <c r="D484" s="106">
        <v>4390</v>
      </c>
      <c r="E484" s="107">
        <v>4486</v>
      </c>
      <c r="F484" s="106"/>
      <c r="G484" s="107"/>
    </row>
    <row r="485" spans="1:7" ht="12.75">
      <c r="A485" s="98" t="s">
        <v>547</v>
      </c>
      <c r="B485" s="99" t="s">
        <v>291</v>
      </c>
      <c r="C485" s="100" t="s">
        <v>292</v>
      </c>
      <c r="D485" s="101">
        <v>3442</v>
      </c>
      <c r="E485" s="102">
        <v>3613</v>
      </c>
      <c r="F485" s="101">
        <f>E485-D485</f>
        <v>171</v>
      </c>
      <c r="G485" s="102">
        <f>IF(D485=0,"***",E485/D485)</f>
        <v>1.0496804183614177</v>
      </c>
    </row>
    <row r="486" spans="1:7" ht="12.75">
      <c r="A486" s="103"/>
      <c r="B486" s="104"/>
      <c r="C486" s="105" t="s">
        <v>293</v>
      </c>
      <c r="D486" s="106">
        <v>3442</v>
      </c>
      <c r="E486" s="107">
        <v>3613</v>
      </c>
      <c r="F486" s="106"/>
      <c r="G486" s="107"/>
    </row>
    <row r="487" spans="1:7" ht="12.75">
      <c r="A487" s="98" t="s">
        <v>548</v>
      </c>
      <c r="B487" s="99" t="s">
        <v>291</v>
      </c>
      <c r="C487" s="100" t="s">
        <v>292</v>
      </c>
      <c r="D487" s="101">
        <v>8748</v>
      </c>
      <c r="E487" s="102">
        <v>9002</v>
      </c>
      <c r="F487" s="101">
        <f>E487-D487</f>
        <v>254</v>
      </c>
      <c r="G487" s="102">
        <f>IF(D487=0,"***",E487/D487)</f>
        <v>1.0290352080475538</v>
      </c>
    </row>
    <row r="488" spans="1:7" ht="12.75">
      <c r="A488" s="103"/>
      <c r="B488" s="104"/>
      <c r="C488" s="105" t="s">
        <v>293</v>
      </c>
      <c r="D488" s="106">
        <v>8748</v>
      </c>
      <c r="E488" s="107">
        <v>9002</v>
      </c>
      <c r="F488" s="106"/>
      <c r="G488" s="107"/>
    </row>
    <row r="489" spans="1:7" ht="12.75">
      <c r="A489" s="98" t="s">
        <v>549</v>
      </c>
      <c r="B489" s="99" t="s">
        <v>291</v>
      </c>
      <c r="C489" s="100" t="s">
        <v>292</v>
      </c>
      <c r="D489" s="101">
        <v>4961</v>
      </c>
      <c r="E489" s="102">
        <v>5048</v>
      </c>
      <c r="F489" s="101">
        <f>E489-D489</f>
        <v>87</v>
      </c>
      <c r="G489" s="102">
        <f>IF(D489=0,"***",E489/D489)</f>
        <v>1.0175367869381173</v>
      </c>
    </row>
    <row r="490" spans="1:7" ht="12.75">
      <c r="A490" s="103"/>
      <c r="B490" s="104"/>
      <c r="C490" s="105" t="s">
        <v>293</v>
      </c>
      <c r="D490" s="106">
        <v>4961</v>
      </c>
      <c r="E490" s="107">
        <v>5048</v>
      </c>
      <c r="F490" s="106"/>
      <c r="G490" s="107"/>
    </row>
    <row r="491" spans="1:7" ht="12.75">
      <c r="A491" s="98" t="s">
        <v>550</v>
      </c>
      <c r="B491" s="99" t="s">
        <v>291</v>
      </c>
      <c r="C491" s="100" t="s">
        <v>292</v>
      </c>
      <c r="D491" s="101">
        <v>3872</v>
      </c>
      <c r="E491" s="102">
        <v>3916</v>
      </c>
      <c r="F491" s="101">
        <f>E491-D491</f>
        <v>44</v>
      </c>
      <c r="G491" s="102">
        <f>IF(D491=0,"***",E491/D491)</f>
        <v>1.0113636363636365</v>
      </c>
    </row>
    <row r="492" spans="1:7" ht="12.75">
      <c r="A492" s="103"/>
      <c r="B492" s="104"/>
      <c r="C492" s="105" t="s">
        <v>293</v>
      </c>
      <c r="D492" s="106">
        <v>3872</v>
      </c>
      <c r="E492" s="107">
        <v>3916</v>
      </c>
      <c r="F492" s="106"/>
      <c r="G492" s="107"/>
    </row>
    <row r="493" spans="1:7" ht="12.75">
      <c r="A493" s="98" t="s">
        <v>551</v>
      </c>
      <c r="B493" s="99" t="s">
        <v>291</v>
      </c>
      <c r="C493" s="100" t="s">
        <v>292</v>
      </c>
      <c r="D493" s="101">
        <v>7530</v>
      </c>
      <c r="E493" s="102">
        <v>7838</v>
      </c>
      <c r="F493" s="101">
        <f>E493-D493</f>
        <v>308</v>
      </c>
      <c r="G493" s="102">
        <f>IF(D493=0,"***",E493/D493)</f>
        <v>1.040903054448871</v>
      </c>
    </row>
    <row r="494" spans="1:7" ht="12.75">
      <c r="A494" s="103"/>
      <c r="B494" s="104"/>
      <c r="C494" s="105" t="s">
        <v>293</v>
      </c>
      <c r="D494" s="106">
        <v>7530</v>
      </c>
      <c r="E494" s="107">
        <v>7838</v>
      </c>
      <c r="F494" s="106"/>
      <c r="G494" s="107"/>
    </row>
    <row r="495" spans="1:7" ht="12.75">
      <c r="A495" s="98" t="s">
        <v>552</v>
      </c>
      <c r="B495" s="99" t="s">
        <v>291</v>
      </c>
      <c r="C495" s="100" t="s">
        <v>292</v>
      </c>
      <c r="D495" s="101">
        <v>3806</v>
      </c>
      <c r="E495" s="102">
        <v>3882</v>
      </c>
      <c r="F495" s="101">
        <f>E495-D495</f>
        <v>76</v>
      </c>
      <c r="G495" s="102">
        <f>IF(D495=0,"***",E495/D495)</f>
        <v>1.0199684708355228</v>
      </c>
    </row>
    <row r="496" spans="1:7" ht="12.75">
      <c r="A496" s="103"/>
      <c r="B496" s="104"/>
      <c r="C496" s="105" t="s">
        <v>293</v>
      </c>
      <c r="D496" s="106">
        <v>3806</v>
      </c>
      <c r="E496" s="107">
        <v>3882</v>
      </c>
      <c r="F496" s="106"/>
      <c r="G496" s="107"/>
    </row>
    <row r="497" spans="1:7" ht="12.75">
      <c r="A497" s="98" t="s">
        <v>553</v>
      </c>
      <c r="B497" s="99" t="s">
        <v>291</v>
      </c>
      <c r="C497" s="100" t="s">
        <v>292</v>
      </c>
      <c r="D497" s="101">
        <v>3643</v>
      </c>
      <c r="E497" s="102">
        <v>3723</v>
      </c>
      <c r="F497" s="101">
        <f>E497-D497</f>
        <v>80</v>
      </c>
      <c r="G497" s="102">
        <f>IF(D497=0,"***",E497/D497)</f>
        <v>1.021959923140269</v>
      </c>
    </row>
    <row r="498" spans="1:7" ht="12.75">
      <c r="A498" s="103"/>
      <c r="B498" s="104"/>
      <c r="C498" s="105" t="s">
        <v>293</v>
      </c>
      <c r="D498" s="106">
        <v>3643</v>
      </c>
      <c r="E498" s="107">
        <v>3723</v>
      </c>
      <c r="F498" s="106"/>
      <c r="G498" s="107"/>
    </row>
    <row r="499" spans="1:7" ht="12.75">
      <c r="A499" s="98" t="s">
        <v>554</v>
      </c>
      <c r="B499" s="99" t="s">
        <v>291</v>
      </c>
      <c r="C499" s="100" t="s">
        <v>292</v>
      </c>
      <c r="D499" s="101">
        <v>3454</v>
      </c>
      <c r="E499" s="102">
        <v>3689</v>
      </c>
      <c r="F499" s="101">
        <f>E499-D499</f>
        <v>235</v>
      </c>
      <c r="G499" s="102">
        <f>IF(D499=0,"***",E499/D499)</f>
        <v>1.0680370584829184</v>
      </c>
    </row>
    <row r="500" spans="1:7" ht="12.75">
      <c r="A500" s="103"/>
      <c r="B500" s="104"/>
      <c r="C500" s="105" t="s">
        <v>293</v>
      </c>
      <c r="D500" s="106">
        <v>3454</v>
      </c>
      <c r="E500" s="107">
        <v>3689</v>
      </c>
      <c r="F500" s="106"/>
      <c r="G500" s="107"/>
    </row>
    <row r="501" spans="1:7" ht="12.75">
      <c r="A501" s="98" t="s">
        <v>555</v>
      </c>
      <c r="B501" s="99" t="s">
        <v>291</v>
      </c>
      <c r="C501" s="100" t="s">
        <v>292</v>
      </c>
      <c r="D501" s="101">
        <v>2082</v>
      </c>
      <c r="E501" s="102">
        <v>2110</v>
      </c>
      <c r="F501" s="101">
        <f>E501-D501</f>
        <v>28</v>
      </c>
      <c r="G501" s="102">
        <f>IF(D501=0,"***",E501/D501)</f>
        <v>1.0134486071085496</v>
      </c>
    </row>
    <row r="502" spans="1:7" ht="12.75">
      <c r="A502" s="103"/>
      <c r="B502" s="104"/>
      <c r="C502" s="105" t="s">
        <v>293</v>
      </c>
      <c r="D502" s="106">
        <v>2082</v>
      </c>
      <c r="E502" s="107">
        <v>2110</v>
      </c>
      <c r="F502" s="106"/>
      <c r="G502" s="107"/>
    </row>
    <row r="503" spans="1:7" ht="12.75">
      <c r="A503" s="98" t="s">
        <v>556</v>
      </c>
      <c r="B503" s="99" t="s">
        <v>291</v>
      </c>
      <c r="C503" s="100" t="s">
        <v>292</v>
      </c>
      <c r="D503" s="101">
        <v>3874</v>
      </c>
      <c r="E503" s="102">
        <v>3917</v>
      </c>
      <c r="F503" s="101">
        <f>E503-D503</f>
        <v>43</v>
      </c>
      <c r="G503" s="102">
        <f>IF(D503=0,"***",E503/D503)</f>
        <v>1.011099638616417</v>
      </c>
    </row>
    <row r="504" spans="1:7" ht="12.75">
      <c r="A504" s="103"/>
      <c r="B504" s="104"/>
      <c r="C504" s="105" t="s">
        <v>293</v>
      </c>
      <c r="D504" s="106">
        <v>3874</v>
      </c>
      <c r="E504" s="107">
        <v>3917</v>
      </c>
      <c r="F504" s="106"/>
      <c r="G504" s="107"/>
    </row>
    <row r="505" spans="1:7" ht="12.75">
      <c r="A505" s="98" t="s">
        <v>557</v>
      </c>
      <c r="B505" s="99" t="s">
        <v>291</v>
      </c>
      <c r="C505" s="100" t="s">
        <v>292</v>
      </c>
      <c r="D505" s="101">
        <v>2699</v>
      </c>
      <c r="E505" s="102">
        <v>3352</v>
      </c>
      <c r="F505" s="101">
        <f>E505-D505</f>
        <v>653</v>
      </c>
      <c r="G505" s="102">
        <f>IF(D505=0,"***",E505/D505)</f>
        <v>1.2419414597999259</v>
      </c>
    </row>
    <row r="506" spans="1:7" ht="12.75">
      <c r="A506" s="103"/>
      <c r="B506" s="104"/>
      <c r="C506" s="105" t="s">
        <v>293</v>
      </c>
      <c r="D506" s="106">
        <v>2699</v>
      </c>
      <c r="E506" s="107">
        <v>3352</v>
      </c>
      <c r="F506" s="106"/>
      <c r="G506" s="107"/>
    </row>
    <row r="507" spans="1:7" ht="12.75">
      <c r="A507" s="98" t="s">
        <v>558</v>
      </c>
      <c r="B507" s="99" t="s">
        <v>291</v>
      </c>
      <c r="C507" s="100" t="s">
        <v>292</v>
      </c>
      <c r="D507" s="101">
        <v>3437</v>
      </c>
      <c r="E507" s="102">
        <v>3793</v>
      </c>
      <c r="F507" s="101">
        <f>E507-D507</f>
        <v>356</v>
      </c>
      <c r="G507" s="102">
        <f>IF(D507=0,"***",E507/D507)</f>
        <v>1.1035787023567065</v>
      </c>
    </row>
    <row r="508" spans="1:7" ht="12.75">
      <c r="A508" s="103"/>
      <c r="B508" s="104"/>
      <c r="C508" s="105" t="s">
        <v>293</v>
      </c>
      <c r="D508" s="106">
        <v>3437</v>
      </c>
      <c r="E508" s="107">
        <v>3793</v>
      </c>
      <c r="F508" s="106"/>
      <c r="G508" s="107"/>
    </row>
    <row r="509" spans="1:7" ht="12.75">
      <c r="A509" s="98" t="s">
        <v>559</v>
      </c>
      <c r="B509" s="99" t="s">
        <v>291</v>
      </c>
      <c r="C509" s="100" t="s">
        <v>292</v>
      </c>
      <c r="D509" s="101">
        <v>3874</v>
      </c>
      <c r="E509" s="102">
        <v>3917</v>
      </c>
      <c r="F509" s="101">
        <f>E509-D509</f>
        <v>43</v>
      </c>
      <c r="G509" s="102">
        <f>IF(D509=0,"***",E509/D509)</f>
        <v>1.011099638616417</v>
      </c>
    </row>
    <row r="510" spans="1:7" ht="12.75">
      <c r="A510" s="103"/>
      <c r="B510" s="104"/>
      <c r="C510" s="105" t="s">
        <v>293</v>
      </c>
      <c r="D510" s="106">
        <v>3874</v>
      </c>
      <c r="E510" s="107">
        <v>3917</v>
      </c>
      <c r="F510" s="106"/>
      <c r="G510" s="107"/>
    </row>
    <row r="511" spans="1:7" ht="12.75">
      <c r="A511" s="98" t="s">
        <v>560</v>
      </c>
      <c r="B511" s="99" t="s">
        <v>291</v>
      </c>
      <c r="C511" s="100" t="s">
        <v>292</v>
      </c>
      <c r="D511" s="101">
        <v>3417</v>
      </c>
      <c r="E511" s="102">
        <v>3481</v>
      </c>
      <c r="F511" s="101">
        <f>E511-D511</f>
        <v>64</v>
      </c>
      <c r="G511" s="102">
        <f>IF(D511=0,"***",E511/D511)</f>
        <v>1.0187298800117062</v>
      </c>
    </row>
    <row r="512" spans="1:7" ht="12.75">
      <c r="A512" s="103"/>
      <c r="B512" s="104"/>
      <c r="C512" s="105" t="s">
        <v>293</v>
      </c>
      <c r="D512" s="106">
        <v>3417</v>
      </c>
      <c r="E512" s="107">
        <v>3481</v>
      </c>
      <c r="F512" s="106"/>
      <c r="G512" s="107"/>
    </row>
    <row r="513" spans="1:7" ht="12.75">
      <c r="A513" s="98" t="s">
        <v>561</v>
      </c>
      <c r="B513" s="99" t="s">
        <v>291</v>
      </c>
      <c r="C513" s="100" t="s">
        <v>292</v>
      </c>
      <c r="D513" s="101">
        <v>2784</v>
      </c>
      <c r="E513" s="102">
        <v>3475</v>
      </c>
      <c r="F513" s="101">
        <f>E513-D513</f>
        <v>691</v>
      </c>
      <c r="G513" s="102">
        <f>IF(D513=0,"***",E513/D513)</f>
        <v>1.2482040229885059</v>
      </c>
    </row>
    <row r="514" spans="1:7" ht="12.75">
      <c r="A514" s="103"/>
      <c r="B514" s="104"/>
      <c r="C514" s="105" t="s">
        <v>293</v>
      </c>
      <c r="D514" s="106">
        <v>2784</v>
      </c>
      <c r="E514" s="107">
        <v>3475</v>
      </c>
      <c r="F514" s="106"/>
      <c r="G514" s="107"/>
    </row>
    <row r="515" spans="1:7" ht="12.75">
      <c r="A515" s="98" t="s">
        <v>562</v>
      </c>
      <c r="B515" s="99" t="s">
        <v>291</v>
      </c>
      <c r="C515" s="100" t="s">
        <v>292</v>
      </c>
      <c r="D515" s="101">
        <v>3544</v>
      </c>
      <c r="E515" s="102">
        <v>3533</v>
      </c>
      <c r="F515" s="101">
        <f>E515-D515</f>
        <v>-11</v>
      </c>
      <c r="G515" s="102">
        <f>IF(D515=0,"***",E515/D515)</f>
        <v>0.9968961625282167</v>
      </c>
    </row>
    <row r="516" spans="1:7" ht="12.75">
      <c r="A516" s="103"/>
      <c r="B516" s="104"/>
      <c r="C516" s="105" t="s">
        <v>293</v>
      </c>
      <c r="D516" s="106">
        <v>3544</v>
      </c>
      <c r="E516" s="107">
        <v>3533</v>
      </c>
      <c r="F516" s="106"/>
      <c r="G516" s="107"/>
    </row>
    <row r="517" spans="1:7" ht="12.75">
      <c r="A517" s="98" t="s">
        <v>563</v>
      </c>
      <c r="B517" s="99" t="s">
        <v>291</v>
      </c>
      <c r="C517" s="100" t="s">
        <v>292</v>
      </c>
      <c r="D517" s="101">
        <v>3333</v>
      </c>
      <c r="E517" s="102">
        <v>3533</v>
      </c>
      <c r="F517" s="101">
        <f>E517-D517</f>
        <v>200</v>
      </c>
      <c r="G517" s="102">
        <f>IF(D517=0,"***",E517/D517)</f>
        <v>1.06000600060006</v>
      </c>
    </row>
    <row r="518" spans="1:7" ht="12.75">
      <c r="A518" s="103"/>
      <c r="B518" s="104"/>
      <c r="C518" s="105" t="s">
        <v>293</v>
      </c>
      <c r="D518" s="106">
        <v>3333</v>
      </c>
      <c r="E518" s="107">
        <v>3533</v>
      </c>
      <c r="F518" s="106"/>
      <c r="G518" s="107"/>
    </row>
    <row r="519" spans="1:7" ht="12.75">
      <c r="A519" s="98" t="s">
        <v>564</v>
      </c>
      <c r="B519" s="99" t="s">
        <v>291</v>
      </c>
      <c r="C519" s="100" t="s">
        <v>292</v>
      </c>
      <c r="D519" s="101">
        <v>6771</v>
      </c>
      <c r="E519" s="102">
        <v>7875</v>
      </c>
      <c r="F519" s="101">
        <f>E519-D519</f>
        <v>1104</v>
      </c>
      <c r="G519" s="102">
        <f>IF(D519=0,"***",E519/D519)</f>
        <v>1.163048294195835</v>
      </c>
    </row>
    <row r="520" spans="1:7" ht="12.75">
      <c r="A520" s="103"/>
      <c r="B520" s="104"/>
      <c r="C520" s="105" t="s">
        <v>293</v>
      </c>
      <c r="D520" s="106">
        <v>6771</v>
      </c>
      <c r="E520" s="107">
        <v>7875</v>
      </c>
      <c r="F520" s="106"/>
      <c r="G520" s="107"/>
    </row>
    <row r="521" spans="1:7" ht="12.75">
      <c r="A521" s="98" t="s">
        <v>565</v>
      </c>
      <c r="B521" s="99" t="s">
        <v>291</v>
      </c>
      <c r="C521" s="100" t="s">
        <v>292</v>
      </c>
      <c r="D521" s="101">
        <v>2959</v>
      </c>
      <c r="E521" s="102">
        <v>3819</v>
      </c>
      <c r="F521" s="101">
        <f>E521-D521</f>
        <v>860</v>
      </c>
      <c r="G521" s="102">
        <f>IF(D521=0,"***",E521/D521)</f>
        <v>1.2906387293004393</v>
      </c>
    </row>
    <row r="522" spans="1:7" ht="12.75">
      <c r="A522" s="103"/>
      <c r="B522" s="104"/>
      <c r="C522" s="105" t="s">
        <v>293</v>
      </c>
      <c r="D522" s="106">
        <v>2959</v>
      </c>
      <c r="E522" s="107">
        <v>3819</v>
      </c>
      <c r="F522" s="106"/>
      <c r="G522" s="107"/>
    </row>
    <row r="523" spans="1:7" ht="12.75">
      <c r="A523" s="98" t="s">
        <v>566</v>
      </c>
      <c r="B523" s="99" t="s">
        <v>291</v>
      </c>
      <c r="C523" s="100" t="s">
        <v>292</v>
      </c>
      <c r="D523" s="101">
        <v>2599</v>
      </c>
      <c r="E523" s="102">
        <v>2827</v>
      </c>
      <c r="F523" s="101">
        <f>E523-D523</f>
        <v>228</v>
      </c>
      <c r="G523" s="102">
        <f>IF(D523=0,"***",E523/D523)</f>
        <v>1.0877260484801847</v>
      </c>
    </row>
    <row r="524" spans="1:7" ht="12.75">
      <c r="A524" s="103"/>
      <c r="B524" s="104"/>
      <c r="C524" s="105" t="s">
        <v>293</v>
      </c>
      <c r="D524" s="106">
        <v>2599</v>
      </c>
      <c r="E524" s="107">
        <v>2827</v>
      </c>
      <c r="F524" s="106"/>
      <c r="G524" s="107"/>
    </row>
    <row r="525" spans="1:7" ht="12.75">
      <c r="A525" s="98" t="s">
        <v>567</v>
      </c>
      <c r="B525" s="99" t="s">
        <v>291</v>
      </c>
      <c r="C525" s="100" t="s">
        <v>292</v>
      </c>
      <c r="D525" s="101">
        <v>4347</v>
      </c>
      <c r="E525" s="102">
        <v>4476</v>
      </c>
      <c r="F525" s="101">
        <f>E525-D525</f>
        <v>129</v>
      </c>
      <c r="G525" s="102">
        <f>IF(D525=0,"***",E525/D525)</f>
        <v>1.0296756383712906</v>
      </c>
    </row>
    <row r="526" spans="1:7" ht="12.75">
      <c r="A526" s="103"/>
      <c r="B526" s="104"/>
      <c r="C526" s="105" t="s">
        <v>293</v>
      </c>
      <c r="D526" s="106">
        <v>4347</v>
      </c>
      <c r="E526" s="107">
        <v>4476</v>
      </c>
      <c r="F526" s="106"/>
      <c r="G526" s="107"/>
    </row>
    <row r="527" spans="1:7" ht="12.75">
      <c r="A527" s="98" t="s">
        <v>568</v>
      </c>
      <c r="B527" s="99" t="s">
        <v>291</v>
      </c>
      <c r="C527" s="100" t="s">
        <v>292</v>
      </c>
      <c r="D527" s="101">
        <v>3575</v>
      </c>
      <c r="E527" s="102">
        <v>4052</v>
      </c>
      <c r="F527" s="101">
        <f>E527-D527</f>
        <v>477</v>
      </c>
      <c r="G527" s="102">
        <f>IF(D527=0,"***",E527/D527)</f>
        <v>1.1334265734265734</v>
      </c>
    </row>
    <row r="528" spans="1:7" ht="12.75">
      <c r="A528" s="103"/>
      <c r="B528" s="104"/>
      <c r="C528" s="105" t="s">
        <v>293</v>
      </c>
      <c r="D528" s="106">
        <v>3575</v>
      </c>
      <c r="E528" s="107">
        <v>4052</v>
      </c>
      <c r="F528" s="106"/>
      <c r="G528" s="107"/>
    </row>
    <row r="529" spans="1:7" ht="12.75">
      <c r="A529" s="98" t="s">
        <v>569</v>
      </c>
      <c r="B529" s="99" t="s">
        <v>291</v>
      </c>
      <c r="C529" s="100" t="s">
        <v>292</v>
      </c>
      <c r="D529" s="101">
        <v>3449</v>
      </c>
      <c r="E529" s="102">
        <v>3461</v>
      </c>
      <c r="F529" s="101">
        <f>E529-D529</f>
        <v>12</v>
      </c>
      <c r="G529" s="102">
        <f>IF(D529=0,"***",E529/D529)</f>
        <v>1.0034792693534358</v>
      </c>
    </row>
    <row r="530" spans="1:7" ht="12.75">
      <c r="A530" s="103"/>
      <c r="B530" s="104"/>
      <c r="C530" s="105" t="s">
        <v>293</v>
      </c>
      <c r="D530" s="106">
        <v>3449</v>
      </c>
      <c r="E530" s="107">
        <v>3461</v>
      </c>
      <c r="F530" s="106"/>
      <c r="G530" s="107"/>
    </row>
    <row r="531" spans="1:7" ht="12.75">
      <c r="A531" s="98" t="s">
        <v>570</v>
      </c>
      <c r="B531" s="99" t="s">
        <v>291</v>
      </c>
      <c r="C531" s="100" t="s">
        <v>292</v>
      </c>
      <c r="D531" s="101">
        <v>4192</v>
      </c>
      <c r="E531" s="102">
        <v>4925</v>
      </c>
      <c r="F531" s="101">
        <f>E531-D531</f>
        <v>733</v>
      </c>
      <c r="G531" s="102">
        <f>IF(D531=0,"***",E531/D531)</f>
        <v>1.1748568702290076</v>
      </c>
    </row>
    <row r="532" spans="1:7" ht="12.75">
      <c r="A532" s="103"/>
      <c r="B532" s="104"/>
      <c r="C532" s="105" t="s">
        <v>293</v>
      </c>
      <c r="D532" s="106">
        <v>4192</v>
      </c>
      <c r="E532" s="107">
        <v>4925</v>
      </c>
      <c r="F532" s="106"/>
      <c r="G532" s="107"/>
    </row>
    <row r="533" spans="1:7" ht="12.75">
      <c r="A533" s="98" t="s">
        <v>571</v>
      </c>
      <c r="B533" s="99" t="s">
        <v>291</v>
      </c>
      <c r="C533" s="100" t="s">
        <v>292</v>
      </c>
      <c r="D533" s="101">
        <v>5993</v>
      </c>
      <c r="E533" s="102">
        <v>7427</v>
      </c>
      <c r="F533" s="101">
        <f>E533-D533</f>
        <v>1434</v>
      </c>
      <c r="G533" s="102">
        <f>IF(D533=0,"***",E533/D533)</f>
        <v>1.2392791590188554</v>
      </c>
    </row>
    <row r="534" spans="1:7" ht="12.75">
      <c r="A534" s="103"/>
      <c r="B534" s="104"/>
      <c r="C534" s="105" t="s">
        <v>293</v>
      </c>
      <c r="D534" s="106">
        <v>5993</v>
      </c>
      <c r="E534" s="107">
        <v>7427</v>
      </c>
      <c r="F534" s="106"/>
      <c r="G534" s="107"/>
    </row>
    <row r="535" spans="1:7" ht="12.75">
      <c r="A535" s="98" t="s">
        <v>572</v>
      </c>
      <c r="B535" s="99" t="s">
        <v>291</v>
      </c>
      <c r="C535" s="100" t="s">
        <v>292</v>
      </c>
      <c r="D535" s="101">
        <v>3747</v>
      </c>
      <c r="E535" s="102">
        <v>4487</v>
      </c>
      <c r="F535" s="101">
        <f>E535-D535</f>
        <v>740</v>
      </c>
      <c r="G535" s="102">
        <f>IF(D535=0,"***",E535/D535)</f>
        <v>1.1974913263944489</v>
      </c>
    </row>
    <row r="536" spans="1:7" ht="12.75">
      <c r="A536" s="103"/>
      <c r="B536" s="104"/>
      <c r="C536" s="105" t="s">
        <v>293</v>
      </c>
      <c r="D536" s="106">
        <v>3747</v>
      </c>
      <c r="E536" s="107">
        <v>4487</v>
      </c>
      <c r="F536" s="106"/>
      <c r="G536" s="107"/>
    </row>
    <row r="537" spans="1:7" ht="12.75">
      <c r="A537" s="98" t="s">
        <v>573</v>
      </c>
      <c r="B537" s="99" t="s">
        <v>291</v>
      </c>
      <c r="C537" s="100" t="s">
        <v>292</v>
      </c>
      <c r="D537" s="101">
        <v>4111</v>
      </c>
      <c r="E537" s="102">
        <v>4646</v>
      </c>
      <c r="F537" s="101">
        <f>E537-D537</f>
        <v>535</v>
      </c>
      <c r="G537" s="102">
        <f>IF(D537=0,"***",E537/D537)</f>
        <v>1.1301386523960106</v>
      </c>
    </row>
    <row r="538" spans="1:7" ht="12.75">
      <c r="A538" s="103"/>
      <c r="B538" s="104"/>
      <c r="C538" s="105" t="s">
        <v>293</v>
      </c>
      <c r="D538" s="106">
        <v>4111</v>
      </c>
      <c r="E538" s="107">
        <v>4646</v>
      </c>
      <c r="F538" s="106"/>
      <c r="G538" s="107"/>
    </row>
    <row r="539" spans="1:7" ht="12.75">
      <c r="A539" s="98" t="s">
        <v>574</v>
      </c>
      <c r="B539" s="99" t="s">
        <v>291</v>
      </c>
      <c r="C539" s="100" t="s">
        <v>292</v>
      </c>
      <c r="D539" s="101">
        <v>2704</v>
      </c>
      <c r="E539" s="102">
        <v>2925</v>
      </c>
      <c r="F539" s="101">
        <f>E539-D539</f>
        <v>221</v>
      </c>
      <c r="G539" s="102">
        <f>IF(D539=0,"***",E539/D539)</f>
        <v>1.0817307692307692</v>
      </c>
    </row>
    <row r="540" spans="1:7" ht="12.75">
      <c r="A540" s="103"/>
      <c r="B540" s="104"/>
      <c r="C540" s="105" t="s">
        <v>293</v>
      </c>
      <c r="D540" s="106">
        <v>2704</v>
      </c>
      <c r="E540" s="107">
        <v>2925</v>
      </c>
      <c r="F540" s="106"/>
      <c r="G540" s="107"/>
    </row>
    <row r="541" spans="1:7" ht="12.75">
      <c r="A541" s="98" t="s">
        <v>575</v>
      </c>
      <c r="B541" s="99" t="s">
        <v>291</v>
      </c>
      <c r="C541" s="100" t="s">
        <v>292</v>
      </c>
      <c r="D541" s="101">
        <v>1946</v>
      </c>
      <c r="E541" s="102">
        <v>1940</v>
      </c>
      <c r="F541" s="101">
        <f>E541-D541</f>
        <v>-6</v>
      </c>
      <c r="G541" s="102">
        <f>IF(D541=0,"***",E541/D541)</f>
        <v>0.9969167523124358</v>
      </c>
    </row>
    <row r="542" spans="1:7" ht="12.75">
      <c r="A542" s="103"/>
      <c r="B542" s="104"/>
      <c r="C542" s="105" t="s">
        <v>293</v>
      </c>
      <c r="D542" s="106">
        <v>1946</v>
      </c>
      <c r="E542" s="107">
        <v>1940</v>
      </c>
      <c r="F542" s="106"/>
      <c r="G542" s="107"/>
    </row>
    <row r="543" spans="1:7" ht="12.75">
      <c r="A543" s="98" t="s">
        <v>576</v>
      </c>
      <c r="B543" s="99" t="s">
        <v>291</v>
      </c>
      <c r="C543" s="100" t="s">
        <v>292</v>
      </c>
      <c r="D543" s="101">
        <v>3643</v>
      </c>
      <c r="E543" s="102">
        <v>3634</v>
      </c>
      <c r="F543" s="101">
        <f>E543-D543</f>
        <v>-9</v>
      </c>
      <c r="G543" s="102">
        <f>IF(D543=0,"***",E543/D543)</f>
        <v>0.9975295086467197</v>
      </c>
    </row>
    <row r="544" spans="1:7" ht="12.75">
      <c r="A544" s="103"/>
      <c r="B544" s="104"/>
      <c r="C544" s="105" t="s">
        <v>293</v>
      </c>
      <c r="D544" s="106">
        <v>3643</v>
      </c>
      <c r="E544" s="107">
        <v>3634</v>
      </c>
      <c r="F544" s="106"/>
      <c r="G544" s="107"/>
    </row>
    <row r="545" spans="1:7" ht="12.75">
      <c r="A545" s="98" t="s">
        <v>577</v>
      </c>
      <c r="B545" s="99" t="s">
        <v>291</v>
      </c>
      <c r="C545" s="100" t="s">
        <v>292</v>
      </c>
      <c r="D545" s="101">
        <v>2704</v>
      </c>
      <c r="E545" s="102">
        <v>2732</v>
      </c>
      <c r="F545" s="101">
        <f>E545-D545</f>
        <v>28</v>
      </c>
      <c r="G545" s="102">
        <f>IF(D545=0,"***",E545/D545)</f>
        <v>1.0103550295857988</v>
      </c>
    </row>
    <row r="546" spans="1:7" ht="12.75">
      <c r="A546" s="103"/>
      <c r="B546" s="104"/>
      <c r="C546" s="105" t="s">
        <v>293</v>
      </c>
      <c r="D546" s="106">
        <v>2704</v>
      </c>
      <c r="E546" s="107">
        <v>2732</v>
      </c>
      <c r="F546" s="106"/>
      <c r="G546" s="107"/>
    </row>
    <row r="547" spans="1:7" ht="12.75">
      <c r="A547" s="98" t="s">
        <v>578</v>
      </c>
      <c r="B547" s="99" t="s">
        <v>291</v>
      </c>
      <c r="C547" s="100" t="s">
        <v>292</v>
      </c>
      <c r="D547" s="101">
        <v>4212</v>
      </c>
      <c r="E547" s="102">
        <v>4400</v>
      </c>
      <c r="F547" s="101">
        <f>E547-D547</f>
        <v>188</v>
      </c>
      <c r="G547" s="102">
        <f>IF(D547=0,"***",E547/D547)</f>
        <v>1.0446343779677112</v>
      </c>
    </row>
    <row r="548" spans="1:7" ht="12.75">
      <c r="A548" s="103"/>
      <c r="B548" s="104"/>
      <c r="C548" s="105" t="s">
        <v>293</v>
      </c>
      <c r="D548" s="106">
        <v>4212</v>
      </c>
      <c r="E548" s="107">
        <v>4400</v>
      </c>
      <c r="F548" s="106"/>
      <c r="G548" s="107"/>
    </row>
    <row r="549" spans="1:7" ht="12.75">
      <c r="A549" s="98" t="s">
        <v>579</v>
      </c>
      <c r="B549" s="99" t="s">
        <v>291</v>
      </c>
      <c r="C549" s="100" t="s">
        <v>292</v>
      </c>
      <c r="D549" s="101">
        <v>4761</v>
      </c>
      <c r="E549" s="102">
        <v>4811</v>
      </c>
      <c r="F549" s="101">
        <f>E549-D549</f>
        <v>50</v>
      </c>
      <c r="G549" s="102">
        <f>IF(D549=0,"***",E549/D549)</f>
        <v>1.010501995379122</v>
      </c>
    </row>
    <row r="550" spans="1:7" ht="12.75">
      <c r="A550" s="103"/>
      <c r="B550" s="104"/>
      <c r="C550" s="105" t="s">
        <v>293</v>
      </c>
      <c r="D550" s="106">
        <v>4761</v>
      </c>
      <c r="E550" s="107">
        <v>4811</v>
      </c>
      <c r="F550" s="106"/>
      <c r="G550" s="107"/>
    </row>
    <row r="551" spans="1:7" ht="12.75">
      <c r="A551" s="98" t="s">
        <v>580</v>
      </c>
      <c r="B551" s="99" t="s">
        <v>291</v>
      </c>
      <c r="C551" s="100" t="s">
        <v>292</v>
      </c>
      <c r="D551" s="101">
        <v>3741</v>
      </c>
      <c r="E551" s="102">
        <v>3869</v>
      </c>
      <c r="F551" s="101">
        <f>E551-D551</f>
        <v>128</v>
      </c>
      <c r="G551" s="102">
        <f>IF(D551=0,"***",E551/D551)</f>
        <v>1.0342154504143277</v>
      </c>
    </row>
    <row r="552" spans="1:7" ht="12.75">
      <c r="A552" s="103"/>
      <c r="B552" s="104"/>
      <c r="C552" s="105" t="s">
        <v>293</v>
      </c>
      <c r="D552" s="106">
        <v>3741</v>
      </c>
      <c r="E552" s="107">
        <v>3869</v>
      </c>
      <c r="F552" s="106"/>
      <c r="G552" s="107"/>
    </row>
    <row r="553" spans="1:7" ht="12.75">
      <c r="A553" s="98" t="s">
        <v>581</v>
      </c>
      <c r="B553" s="99" t="s">
        <v>291</v>
      </c>
      <c r="C553" s="100" t="s">
        <v>292</v>
      </c>
      <c r="D553" s="101">
        <v>4304</v>
      </c>
      <c r="E553" s="102">
        <v>4342</v>
      </c>
      <c r="F553" s="101">
        <f>E553-D553</f>
        <v>38</v>
      </c>
      <c r="G553" s="102">
        <f>IF(D553=0,"***",E553/D553)</f>
        <v>1.0088289962825279</v>
      </c>
    </row>
    <row r="554" spans="1:7" ht="12.75">
      <c r="A554" s="103"/>
      <c r="B554" s="104"/>
      <c r="C554" s="105" t="s">
        <v>293</v>
      </c>
      <c r="D554" s="106">
        <v>4304</v>
      </c>
      <c r="E554" s="107">
        <v>4342</v>
      </c>
      <c r="F554" s="106"/>
      <c r="G554" s="107"/>
    </row>
    <row r="555" spans="1:7" ht="12.75">
      <c r="A555" s="98" t="s">
        <v>582</v>
      </c>
      <c r="B555" s="99" t="s">
        <v>291</v>
      </c>
      <c r="C555" s="100" t="s">
        <v>292</v>
      </c>
      <c r="D555" s="101">
        <v>2860</v>
      </c>
      <c r="E555" s="102">
        <v>3022</v>
      </c>
      <c r="F555" s="101">
        <f>E555-D555</f>
        <v>162</v>
      </c>
      <c r="G555" s="102">
        <f>IF(D555=0,"***",E555/D555)</f>
        <v>1.0566433566433566</v>
      </c>
    </row>
    <row r="556" spans="1:7" ht="12.75">
      <c r="A556" s="103"/>
      <c r="B556" s="104"/>
      <c r="C556" s="105" t="s">
        <v>293</v>
      </c>
      <c r="D556" s="106">
        <v>2860</v>
      </c>
      <c r="E556" s="107">
        <v>3022</v>
      </c>
      <c r="F556" s="106"/>
      <c r="G556" s="107"/>
    </row>
    <row r="557" spans="1:7" ht="12.75">
      <c r="A557" s="98" t="s">
        <v>583</v>
      </c>
      <c r="B557" s="99" t="s">
        <v>291</v>
      </c>
      <c r="C557" s="100" t="s">
        <v>292</v>
      </c>
      <c r="D557" s="101">
        <v>5022</v>
      </c>
      <c r="E557" s="102">
        <v>5451</v>
      </c>
      <c r="F557" s="101">
        <f>E557-D557</f>
        <v>429</v>
      </c>
      <c r="G557" s="102">
        <f>IF(D557=0,"***",E557/D557)</f>
        <v>1.0854241338112305</v>
      </c>
    </row>
    <row r="558" spans="1:7" ht="12.75">
      <c r="A558" s="103"/>
      <c r="B558" s="104"/>
      <c r="C558" s="105" t="s">
        <v>293</v>
      </c>
      <c r="D558" s="106">
        <v>5022</v>
      </c>
      <c r="E558" s="107">
        <v>5451</v>
      </c>
      <c r="F558" s="106"/>
      <c r="G558" s="107"/>
    </row>
    <row r="559" spans="1:7" ht="12.75">
      <c r="A559" s="98" t="s">
        <v>584</v>
      </c>
      <c r="B559" s="99" t="s">
        <v>291</v>
      </c>
      <c r="C559" s="100" t="s">
        <v>292</v>
      </c>
      <c r="D559" s="101">
        <v>4035</v>
      </c>
      <c r="E559" s="102">
        <v>4169</v>
      </c>
      <c r="F559" s="101">
        <f>E559-D559</f>
        <v>134</v>
      </c>
      <c r="G559" s="102">
        <f>IF(D559=0,"***",E559/D559)</f>
        <v>1.0332094175960347</v>
      </c>
    </row>
    <row r="560" spans="1:7" ht="12.75">
      <c r="A560" s="103"/>
      <c r="B560" s="104"/>
      <c r="C560" s="105" t="s">
        <v>293</v>
      </c>
      <c r="D560" s="106">
        <v>4035</v>
      </c>
      <c r="E560" s="107">
        <v>4169</v>
      </c>
      <c r="F560" s="106"/>
      <c r="G560" s="107"/>
    </row>
    <row r="561" spans="1:7" ht="12.75">
      <c r="A561" s="98" t="s">
        <v>585</v>
      </c>
      <c r="B561" s="99" t="s">
        <v>291</v>
      </c>
      <c r="C561" s="100" t="s">
        <v>292</v>
      </c>
      <c r="D561" s="101">
        <v>3022</v>
      </c>
      <c r="E561" s="102">
        <v>3091</v>
      </c>
      <c r="F561" s="101">
        <f>E561-D561</f>
        <v>69</v>
      </c>
      <c r="G561" s="102">
        <f>IF(D561=0,"***",E561/D561)</f>
        <v>1.0228325612177367</v>
      </c>
    </row>
    <row r="562" spans="1:7" ht="12.75">
      <c r="A562" s="103"/>
      <c r="B562" s="104"/>
      <c r="C562" s="105" t="s">
        <v>293</v>
      </c>
      <c r="D562" s="106">
        <v>3022</v>
      </c>
      <c r="E562" s="107">
        <v>3091</v>
      </c>
      <c r="F562" s="106"/>
      <c r="G562" s="107"/>
    </row>
    <row r="563" spans="1:7" ht="12.75">
      <c r="A563" s="98" t="s">
        <v>586</v>
      </c>
      <c r="B563" s="99" t="s">
        <v>291</v>
      </c>
      <c r="C563" s="100" t="s">
        <v>292</v>
      </c>
      <c r="D563" s="101">
        <v>3800</v>
      </c>
      <c r="E563" s="102">
        <v>3916</v>
      </c>
      <c r="F563" s="101">
        <f>E563-D563</f>
        <v>116</v>
      </c>
      <c r="G563" s="102">
        <f>IF(D563=0,"***",E563/D563)</f>
        <v>1.0305263157894737</v>
      </c>
    </row>
    <row r="564" spans="1:7" ht="12.75">
      <c r="A564" s="103"/>
      <c r="B564" s="104"/>
      <c r="C564" s="105" t="s">
        <v>293</v>
      </c>
      <c r="D564" s="106">
        <v>3800</v>
      </c>
      <c r="E564" s="107">
        <v>3916</v>
      </c>
      <c r="F564" s="106"/>
      <c r="G564" s="107"/>
    </row>
    <row r="565" spans="1:7" ht="12.75">
      <c r="A565" s="98" t="s">
        <v>587</v>
      </c>
      <c r="B565" s="99" t="s">
        <v>291</v>
      </c>
      <c r="C565" s="100" t="s">
        <v>292</v>
      </c>
      <c r="D565" s="101">
        <v>5031</v>
      </c>
      <c r="E565" s="102">
        <v>5343</v>
      </c>
      <c r="F565" s="101">
        <f>E565-D565</f>
        <v>312</v>
      </c>
      <c r="G565" s="102">
        <f>IF(D565=0,"***",E565/D565)</f>
        <v>1.062015503875969</v>
      </c>
    </row>
    <row r="566" spans="1:7" ht="12.75">
      <c r="A566" s="103"/>
      <c r="B566" s="104"/>
      <c r="C566" s="105" t="s">
        <v>293</v>
      </c>
      <c r="D566" s="106">
        <v>5031</v>
      </c>
      <c r="E566" s="107">
        <v>5343</v>
      </c>
      <c r="F566" s="106"/>
      <c r="G566" s="107"/>
    </row>
    <row r="567" spans="1:7" ht="12.75">
      <c r="A567" s="98" t="s">
        <v>588</v>
      </c>
      <c r="B567" s="99" t="s">
        <v>291</v>
      </c>
      <c r="C567" s="100" t="s">
        <v>292</v>
      </c>
      <c r="D567" s="101">
        <v>3853</v>
      </c>
      <c r="E567" s="102">
        <v>3917</v>
      </c>
      <c r="F567" s="101">
        <f>E567-D567</f>
        <v>64</v>
      </c>
      <c r="G567" s="102">
        <f>IF(D567=0,"***",E567/D567)</f>
        <v>1.0166104334284973</v>
      </c>
    </row>
    <row r="568" spans="1:7" ht="12.75">
      <c r="A568" s="103"/>
      <c r="B568" s="104"/>
      <c r="C568" s="105" t="s">
        <v>293</v>
      </c>
      <c r="D568" s="106">
        <v>3853</v>
      </c>
      <c r="E568" s="107">
        <v>3917</v>
      </c>
      <c r="F568" s="106"/>
      <c r="G568" s="107"/>
    </row>
    <row r="569" spans="1:7" ht="12.75">
      <c r="A569" s="98" t="s">
        <v>930</v>
      </c>
      <c r="B569" s="99" t="s">
        <v>291</v>
      </c>
      <c r="C569" s="100" t="s">
        <v>292</v>
      </c>
      <c r="D569" s="101">
        <v>3458</v>
      </c>
      <c r="E569" s="102">
        <v>3883</v>
      </c>
      <c r="F569" s="101">
        <f>E569-D569</f>
        <v>425</v>
      </c>
      <c r="G569" s="102">
        <f>IF(D569=0,"***",E569/D569)</f>
        <v>1.1229034123770967</v>
      </c>
    </row>
    <row r="570" spans="1:7" ht="12.75">
      <c r="A570" s="103"/>
      <c r="B570" s="104"/>
      <c r="C570" s="105" t="s">
        <v>293</v>
      </c>
      <c r="D570" s="106">
        <v>3458</v>
      </c>
      <c r="E570" s="107">
        <v>3883</v>
      </c>
      <c r="F570" s="106"/>
      <c r="G570" s="107"/>
    </row>
    <row r="571" spans="1:7" ht="12.75">
      <c r="A571" s="98" t="s">
        <v>931</v>
      </c>
      <c r="B571" s="99" t="s">
        <v>291</v>
      </c>
      <c r="C571" s="100" t="s">
        <v>292</v>
      </c>
      <c r="D571" s="101">
        <v>1727</v>
      </c>
      <c r="E571" s="102">
        <v>1687</v>
      </c>
      <c r="F571" s="101">
        <f>E571-D571</f>
        <v>-40</v>
      </c>
      <c r="G571" s="102">
        <f>IF(D571=0,"***",E571/D571)</f>
        <v>0.9768384481760278</v>
      </c>
    </row>
    <row r="572" spans="1:7" ht="12.75">
      <c r="A572" s="103"/>
      <c r="B572" s="104"/>
      <c r="C572" s="105" t="s">
        <v>293</v>
      </c>
      <c r="D572" s="106">
        <v>1727</v>
      </c>
      <c r="E572" s="107">
        <v>1687</v>
      </c>
      <c r="F572" s="106"/>
      <c r="G572" s="107"/>
    </row>
    <row r="573" spans="1:7" ht="12.75">
      <c r="A573" s="98" t="s">
        <v>932</v>
      </c>
      <c r="B573" s="99" t="s">
        <v>291</v>
      </c>
      <c r="C573" s="100" t="s">
        <v>292</v>
      </c>
      <c r="D573" s="101">
        <v>6986</v>
      </c>
      <c r="E573" s="102">
        <v>7066</v>
      </c>
      <c r="F573" s="101">
        <f>E573-D573</f>
        <v>80</v>
      </c>
      <c r="G573" s="102">
        <f>IF(D573=0,"***",E573/D573)</f>
        <v>1.0114514743773262</v>
      </c>
    </row>
    <row r="574" spans="1:7" ht="12.75">
      <c r="A574" s="103"/>
      <c r="B574" s="104"/>
      <c r="C574" s="105" t="s">
        <v>293</v>
      </c>
      <c r="D574" s="106">
        <v>6986</v>
      </c>
      <c r="E574" s="107">
        <v>7066</v>
      </c>
      <c r="F574" s="106"/>
      <c r="G574" s="107"/>
    </row>
    <row r="575" spans="1:7" ht="12.75">
      <c r="A575" s="98" t="s">
        <v>933</v>
      </c>
      <c r="B575" s="99" t="s">
        <v>291</v>
      </c>
      <c r="C575" s="100" t="s">
        <v>292</v>
      </c>
      <c r="D575" s="101">
        <v>4291</v>
      </c>
      <c r="E575" s="102">
        <v>4356</v>
      </c>
      <c r="F575" s="101">
        <f>E575-D575</f>
        <v>65</v>
      </c>
      <c r="G575" s="102">
        <f>IF(D575=0,"***",E575/D575)</f>
        <v>1.015147984152878</v>
      </c>
    </row>
    <row r="576" spans="1:7" ht="12.75">
      <c r="A576" s="103"/>
      <c r="B576" s="104"/>
      <c r="C576" s="105" t="s">
        <v>293</v>
      </c>
      <c r="D576" s="106">
        <v>4291</v>
      </c>
      <c r="E576" s="107">
        <v>4356</v>
      </c>
      <c r="F576" s="106"/>
      <c r="G576" s="107"/>
    </row>
    <row r="577" spans="1:7" ht="12.75">
      <c r="A577" s="98" t="s">
        <v>934</v>
      </c>
      <c r="B577" s="99" t="s">
        <v>935</v>
      </c>
      <c r="C577" s="100" t="s">
        <v>936</v>
      </c>
      <c r="D577" s="101">
        <v>8737</v>
      </c>
      <c r="E577" s="102">
        <v>8791</v>
      </c>
      <c r="F577" s="101">
        <f>E577-D577</f>
        <v>54</v>
      </c>
      <c r="G577" s="102">
        <f>IF(D577=0,"***",E577/D577)</f>
        <v>1.0061806111937737</v>
      </c>
    </row>
    <row r="578" spans="1:7" ht="12.75">
      <c r="A578" s="103"/>
      <c r="B578" s="104"/>
      <c r="C578" s="105" t="s">
        <v>293</v>
      </c>
      <c r="D578" s="106">
        <v>7506</v>
      </c>
      <c r="E578" s="107">
        <v>7208</v>
      </c>
      <c r="F578" s="106"/>
      <c r="G578" s="107"/>
    </row>
    <row r="579" spans="1:7" ht="12.75">
      <c r="A579" s="103"/>
      <c r="B579" s="104"/>
      <c r="C579" s="105" t="s">
        <v>297</v>
      </c>
      <c r="D579" s="106">
        <v>1231</v>
      </c>
      <c r="E579" s="107">
        <v>1583</v>
      </c>
      <c r="F579" s="106"/>
      <c r="G579" s="107"/>
    </row>
    <row r="580" spans="1:7" ht="12.75">
      <c r="A580" s="98" t="s">
        <v>937</v>
      </c>
      <c r="B580" s="99" t="s">
        <v>935</v>
      </c>
      <c r="C580" s="100" t="s">
        <v>936</v>
      </c>
      <c r="D580" s="101">
        <v>6401</v>
      </c>
      <c r="E580" s="102">
        <v>5769</v>
      </c>
      <c r="F580" s="101">
        <f>E580-D580</f>
        <v>-632</v>
      </c>
      <c r="G580" s="102">
        <f>IF(D580=0,"***",E580/D580)</f>
        <v>0.901265427276988</v>
      </c>
    </row>
    <row r="581" spans="1:7" ht="12.75">
      <c r="A581" s="103"/>
      <c r="B581" s="104"/>
      <c r="C581" s="105" t="s">
        <v>293</v>
      </c>
      <c r="D581" s="106">
        <v>5527</v>
      </c>
      <c r="E581" s="107">
        <v>4850</v>
      </c>
      <c r="F581" s="106"/>
      <c r="G581" s="107"/>
    </row>
    <row r="582" spans="1:7" ht="12.75">
      <c r="A582" s="103"/>
      <c r="B582" s="104"/>
      <c r="C582" s="105" t="s">
        <v>297</v>
      </c>
      <c r="D582" s="106">
        <v>874</v>
      </c>
      <c r="E582" s="107">
        <v>919</v>
      </c>
      <c r="F582" s="106"/>
      <c r="G582" s="107"/>
    </row>
    <row r="583" spans="1:7" ht="12.75">
      <c r="A583" s="98" t="s">
        <v>938</v>
      </c>
      <c r="B583" s="99" t="s">
        <v>379</v>
      </c>
      <c r="C583" s="100" t="s">
        <v>380</v>
      </c>
      <c r="D583" s="101">
        <v>17519</v>
      </c>
      <c r="E583" s="102">
        <v>15531</v>
      </c>
      <c r="F583" s="101">
        <f>E583-D583</f>
        <v>-1988</v>
      </c>
      <c r="G583" s="102">
        <f>IF(D583=0,"***",E583/D583)</f>
        <v>0.8865232033791883</v>
      </c>
    </row>
    <row r="584" spans="1:7" ht="12.75">
      <c r="A584" s="103"/>
      <c r="B584" s="104"/>
      <c r="C584" s="105" t="s">
        <v>293</v>
      </c>
      <c r="D584" s="106">
        <v>14935</v>
      </c>
      <c r="E584" s="107">
        <v>12847</v>
      </c>
      <c r="F584" s="106"/>
      <c r="G584" s="107"/>
    </row>
    <row r="585" spans="1:7" ht="12.75">
      <c r="A585" s="103"/>
      <c r="B585" s="104"/>
      <c r="C585" s="105" t="s">
        <v>297</v>
      </c>
      <c r="D585" s="106">
        <v>2584</v>
      </c>
      <c r="E585" s="107">
        <v>2684</v>
      </c>
      <c r="F585" s="106"/>
      <c r="G585" s="107"/>
    </row>
    <row r="586" spans="1:7" ht="12.75">
      <c r="A586" s="98" t="s">
        <v>939</v>
      </c>
      <c r="B586" s="99" t="s">
        <v>935</v>
      </c>
      <c r="C586" s="100" t="s">
        <v>936</v>
      </c>
      <c r="D586" s="101">
        <v>11886</v>
      </c>
      <c r="E586" s="102">
        <v>11363</v>
      </c>
      <c r="F586" s="101">
        <f>E586-D586</f>
        <v>-523</v>
      </c>
      <c r="G586" s="102">
        <f>IF(D586=0,"***",E586/D586)</f>
        <v>0.9559986538785126</v>
      </c>
    </row>
    <row r="587" spans="1:7" ht="12.75">
      <c r="A587" s="103"/>
      <c r="B587" s="104"/>
      <c r="C587" s="105" t="s">
        <v>293</v>
      </c>
      <c r="D587" s="106">
        <v>10155</v>
      </c>
      <c r="E587" s="107">
        <v>9582</v>
      </c>
      <c r="F587" s="106"/>
      <c r="G587" s="107"/>
    </row>
    <row r="588" spans="1:7" ht="12.75">
      <c r="A588" s="103"/>
      <c r="B588" s="104"/>
      <c r="C588" s="105" t="s">
        <v>297</v>
      </c>
      <c r="D588" s="106">
        <v>1731</v>
      </c>
      <c r="E588" s="107">
        <v>1781</v>
      </c>
      <c r="F588" s="106"/>
      <c r="G588" s="107"/>
    </row>
    <row r="589" spans="1:7" ht="12.75">
      <c r="A589" s="98" t="s">
        <v>940</v>
      </c>
      <c r="B589" s="99" t="s">
        <v>935</v>
      </c>
      <c r="C589" s="100" t="s">
        <v>936</v>
      </c>
      <c r="D589" s="101">
        <v>8212</v>
      </c>
      <c r="E589" s="102">
        <v>7747</v>
      </c>
      <c r="F589" s="101">
        <f>E589-D589</f>
        <v>-465</v>
      </c>
      <c r="G589" s="102">
        <f>IF(D589=0,"***",E589/D589)</f>
        <v>0.9433755479785679</v>
      </c>
    </row>
    <row r="590" spans="1:7" ht="12.75">
      <c r="A590" s="103"/>
      <c r="B590" s="104"/>
      <c r="C590" s="105" t="s">
        <v>293</v>
      </c>
      <c r="D590" s="106">
        <v>7243</v>
      </c>
      <c r="E590" s="107">
        <v>6657</v>
      </c>
      <c r="F590" s="106"/>
      <c r="G590" s="107"/>
    </row>
    <row r="591" spans="1:7" ht="12.75">
      <c r="A591" s="103"/>
      <c r="B591" s="104"/>
      <c r="C591" s="105" t="s">
        <v>297</v>
      </c>
      <c r="D591" s="106">
        <v>969</v>
      </c>
      <c r="E591" s="107">
        <v>1090</v>
      </c>
      <c r="F591" s="106"/>
      <c r="G591" s="107"/>
    </row>
    <row r="592" spans="1:7" ht="12.75">
      <c r="A592" s="98" t="s">
        <v>941</v>
      </c>
      <c r="B592" s="99" t="s">
        <v>291</v>
      </c>
      <c r="C592" s="100" t="s">
        <v>292</v>
      </c>
      <c r="D592" s="101">
        <v>3848</v>
      </c>
      <c r="E592" s="102">
        <v>3907</v>
      </c>
      <c r="F592" s="101">
        <f>E592-D592</f>
        <v>59</v>
      </c>
      <c r="G592" s="102">
        <f>IF(D592=0,"***",E592/D592)</f>
        <v>1.0153326403326404</v>
      </c>
    </row>
    <row r="593" spans="1:7" ht="12.75">
      <c r="A593" s="103"/>
      <c r="B593" s="104"/>
      <c r="C593" s="105" t="s">
        <v>293</v>
      </c>
      <c r="D593" s="106">
        <v>3848</v>
      </c>
      <c r="E593" s="107">
        <v>3907</v>
      </c>
      <c r="F593" s="106"/>
      <c r="G593" s="107"/>
    </row>
    <row r="594" spans="1:7" ht="12.75">
      <c r="A594" s="98" t="s">
        <v>942</v>
      </c>
      <c r="B594" s="99" t="s">
        <v>291</v>
      </c>
      <c r="C594" s="100" t="s">
        <v>292</v>
      </c>
      <c r="D594" s="101">
        <v>2273</v>
      </c>
      <c r="E594" s="102">
        <v>2364</v>
      </c>
      <c r="F594" s="101">
        <f>E594-D594</f>
        <v>91</v>
      </c>
      <c r="G594" s="102">
        <f>IF(D594=0,"***",E594/D594)</f>
        <v>1.0400351957765068</v>
      </c>
    </row>
    <row r="595" spans="1:7" ht="12.75">
      <c r="A595" s="103"/>
      <c r="B595" s="104"/>
      <c r="C595" s="105" t="s">
        <v>293</v>
      </c>
      <c r="D595" s="106">
        <v>2273</v>
      </c>
      <c r="E595" s="107">
        <v>2364</v>
      </c>
      <c r="F595" s="106"/>
      <c r="G595" s="107"/>
    </row>
    <row r="596" spans="1:7" ht="12.75">
      <c r="A596" s="98" t="s">
        <v>943</v>
      </c>
      <c r="B596" s="99" t="s">
        <v>291</v>
      </c>
      <c r="C596" s="100" t="s">
        <v>292</v>
      </c>
      <c r="D596" s="101">
        <v>3524</v>
      </c>
      <c r="E596" s="102">
        <v>3722</v>
      </c>
      <c r="F596" s="101">
        <f>E596-D596</f>
        <v>198</v>
      </c>
      <c r="G596" s="102">
        <f>IF(D596=0,"***",E596/D596)</f>
        <v>1.0561861520998865</v>
      </c>
    </row>
    <row r="597" spans="1:7" ht="12.75">
      <c r="A597" s="103"/>
      <c r="B597" s="104"/>
      <c r="C597" s="105" t="s">
        <v>293</v>
      </c>
      <c r="D597" s="106">
        <v>3524</v>
      </c>
      <c r="E597" s="107">
        <v>3722</v>
      </c>
      <c r="F597" s="106"/>
      <c r="G597" s="107"/>
    </row>
    <row r="598" spans="1:7" ht="12.75">
      <c r="A598" s="98" t="s">
        <v>944</v>
      </c>
      <c r="B598" s="99" t="s">
        <v>291</v>
      </c>
      <c r="C598" s="100" t="s">
        <v>292</v>
      </c>
      <c r="D598" s="101">
        <v>3341</v>
      </c>
      <c r="E598" s="102">
        <v>3518</v>
      </c>
      <c r="F598" s="101">
        <f>E598-D598</f>
        <v>177</v>
      </c>
      <c r="G598" s="102">
        <f>IF(D598=0,"***",E598/D598)</f>
        <v>1.0529781502544149</v>
      </c>
    </row>
    <row r="599" spans="1:7" ht="12.75">
      <c r="A599" s="103"/>
      <c r="B599" s="104"/>
      <c r="C599" s="105" t="s">
        <v>293</v>
      </c>
      <c r="D599" s="106">
        <v>3341</v>
      </c>
      <c r="E599" s="107">
        <v>3518</v>
      </c>
      <c r="F599" s="106"/>
      <c r="G599" s="107"/>
    </row>
    <row r="600" spans="1:7" ht="12.75">
      <c r="A600" s="98" t="s">
        <v>945</v>
      </c>
      <c r="B600" s="99" t="s">
        <v>291</v>
      </c>
      <c r="C600" s="100" t="s">
        <v>292</v>
      </c>
      <c r="D600" s="101">
        <v>4344</v>
      </c>
      <c r="E600" s="102">
        <v>4275</v>
      </c>
      <c r="F600" s="101">
        <f>E600-D600</f>
        <v>-69</v>
      </c>
      <c r="G600" s="102">
        <f>IF(D600=0,"***",E600/D600)</f>
        <v>0.9841160220994475</v>
      </c>
    </row>
    <row r="601" spans="1:7" ht="12.75">
      <c r="A601" s="103"/>
      <c r="B601" s="104"/>
      <c r="C601" s="105" t="s">
        <v>293</v>
      </c>
      <c r="D601" s="106">
        <v>4344</v>
      </c>
      <c r="E601" s="107">
        <v>4275</v>
      </c>
      <c r="F601" s="106"/>
      <c r="G601" s="107"/>
    </row>
    <row r="602" spans="1:7" ht="12.75">
      <c r="A602" s="98" t="s">
        <v>946</v>
      </c>
      <c r="B602" s="99" t="s">
        <v>291</v>
      </c>
      <c r="C602" s="100" t="s">
        <v>292</v>
      </c>
      <c r="D602" s="101">
        <v>3760</v>
      </c>
      <c r="E602" s="102">
        <v>3882</v>
      </c>
      <c r="F602" s="101">
        <f>E602-D602</f>
        <v>122</v>
      </c>
      <c r="G602" s="102">
        <f>IF(D602=0,"***",E602/D602)</f>
        <v>1.0324468085106382</v>
      </c>
    </row>
    <row r="603" spans="1:7" ht="12.75">
      <c r="A603" s="103"/>
      <c r="B603" s="104"/>
      <c r="C603" s="105" t="s">
        <v>293</v>
      </c>
      <c r="D603" s="106">
        <v>3760</v>
      </c>
      <c r="E603" s="107">
        <v>3882</v>
      </c>
      <c r="F603" s="106"/>
      <c r="G603" s="107"/>
    </row>
    <row r="604" spans="1:7" ht="12.75">
      <c r="A604" s="98" t="s">
        <v>947</v>
      </c>
      <c r="B604" s="99" t="s">
        <v>291</v>
      </c>
      <c r="C604" s="100" t="s">
        <v>292</v>
      </c>
      <c r="D604" s="101">
        <v>4441</v>
      </c>
      <c r="E604" s="102">
        <v>4567</v>
      </c>
      <c r="F604" s="101">
        <f>E604-D604</f>
        <v>126</v>
      </c>
      <c r="G604" s="102">
        <f>IF(D604=0,"***",E604/D604)</f>
        <v>1.0283719882909255</v>
      </c>
    </row>
    <row r="605" spans="1:7" ht="12.75">
      <c r="A605" s="103"/>
      <c r="B605" s="104"/>
      <c r="C605" s="105" t="s">
        <v>293</v>
      </c>
      <c r="D605" s="106">
        <v>4441</v>
      </c>
      <c r="E605" s="107">
        <v>4567</v>
      </c>
      <c r="F605" s="106"/>
      <c r="G605" s="107"/>
    </row>
    <row r="606" spans="1:7" ht="12.75">
      <c r="A606" s="98" t="s">
        <v>948</v>
      </c>
      <c r="B606" s="99" t="s">
        <v>291</v>
      </c>
      <c r="C606" s="100" t="s">
        <v>292</v>
      </c>
      <c r="D606" s="101">
        <v>4762</v>
      </c>
      <c r="E606" s="102">
        <v>5037</v>
      </c>
      <c r="F606" s="101">
        <f>E606-D606</f>
        <v>275</v>
      </c>
      <c r="G606" s="102">
        <f>IF(D606=0,"***",E606/D606)</f>
        <v>1.0577488450230996</v>
      </c>
    </row>
    <row r="607" spans="1:7" ht="12.75">
      <c r="A607" s="103"/>
      <c r="B607" s="104"/>
      <c r="C607" s="105" t="s">
        <v>293</v>
      </c>
      <c r="D607" s="106">
        <v>4762</v>
      </c>
      <c r="E607" s="107">
        <v>5037</v>
      </c>
      <c r="F607" s="106"/>
      <c r="G607" s="107"/>
    </row>
    <row r="608" spans="1:7" ht="12.75">
      <c r="A608" s="98" t="s">
        <v>949</v>
      </c>
      <c r="B608" s="99" t="s">
        <v>291</v>
      </c>
      <c r="C608" s="100" t="s">
        <v>292</v>
      </c>
      <c r="D608" s="101">
        <v>3309</v>
      </c>
      <c r="E608" s="102">
        <v>3533</v>
      </c>
      <c r="F608" s="101">
        <f>E608-D608</f>
        <v>224</v>
      </c>
      <c r="G608" s="102">
        <f>IF(D608=0,"***",E608/D608)</f>
        <v>1.067694167422182</v>
      </c>
    </row>
    <row r="609" spans="1:7" ht="12.75">
      <c r="A609" s="103"/>
      <c r="B609" s="104"/>
      <c r="C609" s="105" t="s">
        <v>293</v>
      </c>
      <c r="D609" s="106">
        <v>3309</v>
      </c>
      <c r="E609" s="107">
        <v>3533</v>
      </c>
      <c r="F609" s="106"/>
      <c r="G609" s="107"/>
    </row>
    <row r="610" spans="1:7" ht="12.75">
      <c r="A610" s="98" t="s">
        <v>950</v>
      </c>
      <c r="B610" s="99" t="s">
        <v>291</v>
      </c>
      <c r="C610" s="100" t="s">
        <v>292</v>
      </c>
      <c r="D610" s="101">
        <v>2973</v>
      </c>
      <c r="E610" s="102">
        <v>3806</v>
      </c>
      <c r="F610" s="101">
        <f>E610-D610</f>
        <v>833</v>
      </c>
      <c r="G610" s="102">
        <f>IF(D610=0,"***",E610/D610)</f>
        <v>1.2801883619239824</v>
      </c>
    </row>
    <row r="611" spans="1:7" ht="12.75">
      <c r="A611" s="103"/>
      <c r="B611" s="104"/>
      <c r="C611" s="105" t="s">
        <v>293</v>
      </c>
      <c r="D611" s="106">
        <v>2973</v>
      </c>
      <c r="E611" s="107">
        <v>3806</v>
      </c>
      <c r="F611" s="106"/>
      <c r="G611" s="107"/>
    </row>
    <row r="612" spans="1:7" ht="12.75">
      <c r="A612" s="98" t="s">
        <v>951</v>
      </c>
      <c r="B612" s="99" t="s">
        <v>291</v>
      </c>
      <c r="C612" s="100" t="s">
        <v>292</v>
      </c>
      <c r="D612" s="101">
        <v>6657</v>
      </c>
      <c r="E612" s="102">
        <v>6936</v>
      </c>
      <c r="F612" s="101">
        <f>E612-D612</f>
        <v>279</v>
      </c>
      <c r="G612" s="102">
        <f>IF(D612=0,"***",E612/D612)</f>
        <v>1.0419107706173951</v>
      </c>
    </row>
    <row r="613" spans="1:7" ht="12.75">
      <c r="A613" s="103"/>
      <c r="B613" s="104"/>
      <c r="C613" s="105" t="s">
        <v>293</v>
      </c>
      <c r="D613" s="106">
        <v>6657</v>
      </c>
      <c r="E613" s="107">
        <v>6936</v>
      </c>
      <c r="F613" s="106"/>
      <c r="G613" s="107"/>
    </row>
    <row r="614" spans="1:7" ht="12.75">
      <c r="A614" s="98" t="s">
        <v>952</v>
      </c>
      <c r="B614" s="99" t="s">
        <v>291</v>
      </c>
      <c r="C614" s="100" t="s">
        <v>292</v>
      </c>
      <c r="D614" s="101">
        <v>5130</v>
      </c>
      <c r="E614" s="102">
        <v>5268</v>
      </c>
      <c r="F614" s="101">
        <f>E614-D614</f>
        <v>138</v>
      </c>
      <c r="G614" s="102">
        <f>IF(D614=0,"***",E614/D614)</f>
        <v>1.0269005847953216</v>
      </c>
    </row>
    <row r="615" spans="1:7" ht="12.75">
      <c r="A615" s="103"/>
      <c r="B615" s="104"/>
      <c r="C615" s="105" t="s">
        <v>293</v>
      </c>
      <c r="D615" s="106">
        <v>5130</v>
      </c>
      <c r="E615" s="107">
        <v>5268</v>
      </c>
      <c r="F615" s="106"/>
      <c r="G615" s="107"/>
    </row>
    <row r="616" spans="1:7" ht="12.75">
      <c r="A616" s="98" t="s">
        <v>953</v>
      </c>
      <c r="B616" s="99" t="s">
        <v>291</v>
      </c>
      <c r="C616" s="100" t="s">
        <v>292</v>
      </c>
      <c r="D616" s="101">
        <v>8726</v>
      </c>
      <c r="E616" s="102">
        <v>9700</v>
      </c>
      <c r="F616" s="101">
        <f>E616-D616</f>
        <v>974</v>
      </c>
      <c r="G616" s="102">
        <f>IF(D616=0,"***",E616/D616)</f>
        <v>1.1116204446481779</v>
      </c>
    </row>
    <row r="617" spans="1:7" ht="12.75">
      <c r="A617" s="103"/>
      <c r="B617" s="104"/>
      <c r="C617" s="105" t="s">
        <v>293</v>
      </c>
      <c r="D617" s="106">
        <v>8726</v>
      </c>
      <c r="E617" s="107">
        <v>9700</v>
      </c>
      <c r="F617" s="106"/>
      <c r="G617" s="107"/>
    </row>
    <row r="618" spans="1:7" ht="12.75">
      <c r="A618" s="98" t="s">
        <v>954</v>
      </c>
      <c r="B618" s="99" t="s">
        <v>291</v>
      </c>
      <c r="C618" s="100" t="s">
        <v>292</v>
      </c>
      <c r="D618" s="101">
        <v>2797</v>
      </c>
      <c r="E618" s="102">
        <v>3492</v>
      </c>
      <c r="F618" s="101">
        <f>E618-D618</f>
        <v>695</v>
      </c>
      <c r="G618" s="102">
        <f>IF(D618=0,"***",E618/D618)</f>
        <v>1.2484805148373257</v>
      </c>
    </row>
    <row r="619" spans="1:7" ht="12.75">
      <c r="A619" s="103"/>
      <c r="B619" s="104"/>
      <c r="C619" s="105" t="s">
        <v>293</v>
      </c>
      <c r="D619" s="106">
        <v>2797</v>
      </c>
      <c r="E619" s="107">
        <v>3492</v>
      </c>
      <c r="F619" s="106"/>
      <c r="G619" s="107"/>
    </row>
    <row r="620" spans="1:7" ht="12.75">
      <c r="A620" s="98" t="s">
        <v>955</v>
      </c>
      <c r="B620" s="99" t="s">
        <v>291</v>
      </c>
      <c r="C620" s="100" t="s">
        <v>292</v>
      </c>
      <c r="D620" s="101">
        <v>1847</v>
      </c>
      <c r="E620" s="102">
        <v>2634</v>
      </c>
      <c r="F620" s="101">
        <f>E620-D620</f>
        <v>787</v>
      </c>
      <c r="G620" s="102">
        <f>IF(D620=0,"***",E620/D620)</f>
        <v>1.4260963724959395</v>
      </c>
    </row>
    <row r="621" spans="1:7" ht="12.75">
      <c r="A621" s="103"/>
      <c r="B621" s="104"/>
      <c r="C621" s="105" t="s">
        <v>293</v>
      </c>
      <c r="D621" s="106">
        <v>1847</v>
      </c>
      <c r="E621" s="107">
        <v>2634</v>
      </c>
      <c r="F621" s="106"/>
      <c r="G621" s="107"/>
    </row>
    <row r="622" spans="1:7" ht="12.75">
      <c r="A622" s="98" t="s">
        <v>956</v>
      </c>
      <c r="B622" s="99" t="s">
        <v>291</v>
      </c>
      <c r="C622" s="100" t="s">
        <v>292</v>
      </c>
      <c r="D622" s="101">
        <v>3353</v>
      </c>
      <c r="E622" s="102">
        <v>3304</v>
      </c>
      <c r="F622" s="101">
        <f>E622-D622</f>
        <v>-49</v>
      </c>
      <c r="G622" s="102">
        <f>IF(D622=0,"***",E622/D622)</f>
        <v>0.9853862212943633</v>
      </c>
    </row>
    <row r="623" spans="1:7" ht="12.75">
      <c r="A623" s="103"/>
      <c r="B623" s="104"/>
      <c r="C623" s="105" t="s">
        <v>293</v>
      </c>
      <c r="D623" s="106">
        <v>3353</v>
      </c>
      <c r="E623" s="107">
        <v>3304</v>
      </c>
      <c r="F623" s="106"/>
      <c r="G623" s="107"/>
    </row>
    <row r="624" spans="1:7" ht="12.75">
      <c r="A624" s="98" t="s">
        <v>957</v>
      </c>
      <c r="B624" s="99" t="s">
        <v>291</v>
      </c>
      <c r="C624" s="100" t="s">
        <v>292</v>
      </c>
      <c r="D624" s="101">
        <v>2916</v>
      </c>
      <c r="E624" s="102">
        <v>2957</v>
      </c>
      <c r="F624" s="101">
        <f>E624-D624</f>
        <v>41</v>
      </c>
      <c r="G624" s="102">
        <f>IF(D624=0,"***",E624/D624)</f>
        <v>1.0140603566529491</v>
      </c>
    </row>
    <row r="625" spans="1:7" ht="12.75">
      <c r="A625" s="103"/>
      <c r="B625" s="104"/>
      <c r="C625" s="105" t="s">
        <v>293</v>
      </c>
      <c r="D625" s="106">
        <v>2916</v>
      </c>
      <c r="E625" s="107">
        <v>2957</v>
      </c>
      <c r="F625" s="106"/>
      <c r="G625" s="107"/>
    </row>
    <row r="626" spans="1:7" ht="12.75">
      <c r="A626" s="98" t="s">
        <v>958</v>
      </c>
      <c r="B626" s="99" t="s">
        <v>291</v>
      </c>
      <c r="C626" s="100" t="s">
        <v>292</v>
      </c>
      <c r="D626" s="101">
        <v>2860</v>
      </c>
      <c r="E626" s="102">
        <v>2890</v>
      </c>
      <c r="F626" s="101">
        <f>E626-D626</f>
        <v>30</v>
      </c>
      <c r="G626" s="102">
        <f>IF(D626=0,"***",E626/D626)</f>
        <v>1.0104895104895104</v>
      </c>
    </row>
    <row r="627" spans="1:7" ht="12.75">
      <c r="A627" s="103"/>
      <c r="B627" s="104"/>
      <c r="C627" s="105" t="s">
        <v>293</v>
      </c>
      <c r="D627" s="106">
        <v>2860</v>
      </c>
      <c r="E627" s="107">
        <v>2890</v>
      </c>
      <c r="F627" s="106"/>
      <c r="G627" s="107"/>
    </row>
    <row r="628" spans="1:7" ht="12.75">
      <c r="A628" s="98" t="s">
        <v>959</v>
      </c>
      <c r="B628" s="99" t="s">
        <v>291</v>
      </c>
      <c r="C628" s="100" t="s">
        <v>292</v>
      </c>
      <c r="D628" s="101">
        <v>3147</v>
      </c>
      <c r="E628" s="102">
        <v>3487</v>
      </c>
      <c r="F628" s="101">
        <f>E628-D628</f>
        <v>340</v>
      </c>
      <c r="G628" s="102">
        <f>IF(D628=0,"***",E628/D628)</f>
        <v>1.1080394026056561</v>
      </c>
    </row>
    <row r="629" spans="1:7" ht="12.75">
      <c r="A629" s="103"/>
      <c r="B629" s="104"/>
      <c r="C629" s="105" t="s">
        <v>293</v>
      </c>
      <c r="D629" s="106">
        <v>3147</v>
      </c>
      <c r="E629" s="107">
        <v>3487</v>
      </c>
      <c r="F629" s="106"/>
      <c r="G629" s="107"/>
    </row>
    <row r="630" spans="1:7" ht="12.75">
      <c r="A630" s="98" t="s">
        <v>960</v>
      </c>
      <c r="B630" s="99" t="s">
        <v>291</v>
      </c>
      <c r="C630" s="100" t="s">
        <v>292</v>
      </c>
      <c r="D630" s="101">
        <v>1948</v>
      </c>
      <c r="E630" s="102">
        <v>1942</v>
      </c>
      <c r="F630" s="101">
        <f>E630-D630</f>
        <v>-6</v>
      </c>
      <c r="G630" s="102">
        <f>IF(D630=0,"***",E630/D630)</f>
        <v>0.9969199178644764</v>
      </c>
    </row>
    <row r="631" spans="1:7" ht="12.75">
      <c r="A631" s="103"/>
      <c r="B631" s="104"/>
      <c r="C631" s="105" t="s">
        <v>293</v>
      </c>
      <c r="D631" s="106">
        <v>1948</v>
      </c>
      <c r="E631" s="107">
        <v>1942</v>
      </c>
      <c r="F631" s="106"/>
      <c r="G631" s="107"/>
    </row>
    <row r="632" spans="1:7" ht="12.75">
      <c r="A632" s="98" t="s">
        <v>961</v>
      </c>
      <c r="B632" s="99" t="s">
        <v>291</v>
      </c>
      <c r="C632" s="100" t="s">
        <v>292</v>
      </c>
      <c r="D632" s="101">
        <v>3444</v>
      </c>
      <c r="E632" s="102">
        <v>3533</v>
      </c>
      <c r="F632" s="101">
        <f>E632-D632</f>
        <v>89</v>
      </c>
      <c r="G632" s="102">
        <f>IF(D632=0,"***",E632/D632)</f>
        <v>1.0258420441347271</v>
      </c>
    </row>
    <row r="633" spans="1:7" ht="12.75">
      <c r="A633" s="103"/>
      <c r="B633" s="104"/>
      <c r="C633" s="105" t="s">
        <v>293</v>
      </c>
      <c r="D633" s="106">
        <v>3444</v>
      </c>
      <c r="E633" s="107">
        <v>3533</v>
      </c>
      <c r="F633" s="106"/>
      <c r="G633" s="107"/>
    </row>
    <row r="634" spans="1:7" ht="12.75">
      <c r="A634" s="98" t="s">
        <v>962</v>
      </c>
      <c r="B634" s="99" t="s">
        <v>291</v>
      </c>
      <c r="C634" s="100" t="s">
        <v>292</v>
      </c>
      <c r="D634" s="101">
        <v>3894</v>
      </c>
      <c r="E634" s="102">
        <v>4530</v>
      </c>
      <c r="F634" s="101">
        <f>E634-D634</f>
        <v>636</v>
      </c>
      <c r="G634" s="102">
        <f>IF(D634=0,"***",E634/D634)</f>
        <v>1.1633281972265024</v>
      </c>
    </row>
    <row r="635" spans="1:7" ht="12.75">
      <c r="A635" s="103"/>
      <c r="B635" s="104"/>
      <c r="C635" s="105" t="s">
        <v>293</v>
      </c>
      <c r="D635" s="106">
        <v>3894</v>
      </c>
      <c r="E635" s="107">
        <v>4530</v>
      </c>
      <c r="F635" s="106"/>
      <c r="G635" s="107"/>
    </row>
    <row r="636" spans="1:7" ht="12.75">
      <c r="A636" s="98" t="s">
        <v>963</v>
      </c>
      <c r="B636" s="99" t="s">
        <v>291</v>
      </c>
      <c r="C636" s="100" t="s">
        <v>292</v>
      </c>
      <c r="D636" s="101">
        <v>2631</v>
      </c>
      <c r="E636" s="102">
        <v>2732</v>
      </c>
      <c r="F636" s="101">
        <f>E636-D636</f>
        <v>101</v>
      </c>
      <c r="G636" s="102">
        <f>IF(D636=0,"***",E636/D636)</f>
        <v>1.0383884454580008</v>
      </c>
    </row>
    <row r="637" spans="1:7" ht="12.75">
      <c r="A637" s="103"/>
      <c r="B637" s="104"/>
      <c r="C637" s="105" t="s">
        <v>293</v>
      </c>
      <c r="D637" s="106">
        <v>2631</v>
      </c>
      <c r="E637" s="107">
        <v>2732</v>
      </c>
      <c r="F637" s="106"/>
      <c r="G637" s="107"/>
    </row>
    <row r="638" spans="1:7" ht="12.75">
      <c r="A638" s="98" t="s">
        <v>964</v>
      </c>
      <c r="B638" s="99" t="s">
        <v>291</v>
      </c>
      <c r="C638" s="100" t="s">
        <v>292</v>
      </c>
      <c r="D638" s="101">
        <v>4013</v>
      </c>
      <c r="E638" s="102">
        <v>4155</v>
      </c>
      <c r="F638" s="101">
        <f>E638-D638</f>
        <v>142</v>
      </c>
      <c r="G638" s="102">
        <f>IF(D638=0,"***",E638/D638)</f>
        <v>1.0353849987540493</v>
      </c>
    </row>
    <row r="639" spans="1:7" ht="12.75">
      <c r="A639" s="103"/>
      <c r="B639" s="104"/>
      <c r="C639" s="105" t="s">
        <v>293</v>
      </c>
      <c r="D639" s="106">
        <v>4013</v>
      </c>
      <c r="E639" s="107">
        <v>4155</v>
      </c>
      <c r="F639" s="106"/>
      <c r="G639" s="107"/>
    </row>
    <row r="640" spans="1:7" ht="12.75">
      <c r="A640" s="98" t="s">
        <v>965</v>
      </c>
      <c r="B640" s="99" t="s">
        <v>291</v>
      </c>
      <c r="C640" s="100" t="s">
        <v>292</v>
      </c>
      <c r="D640" s="101">
        <v>2542</v>
      </c>
      <c r="E640" s="102">
        <v>2582</v>
      </c>
      <c r="F640" s="101">
        <f>E640-D640</f>
        <v>40</v>
      </c>
      <c r="G640" s="102">
        <f>IF(D640=0,"***",E640/D640)</f>
        <v>1.01573564122738</v>
      </c>
    </row>
    <row r="641" spans="1:7" ht="12.75">
      <c r="A641" s="103"/>
      <c r="B641" s="104"/>
      <c r="C641" s="105" t="s">
        <v>293</v>
      </c>
      <c r="D641" s="106">
        <v>2542</v>
      </c>
      <c r="E641" s="107">
        <v>2582</v>
      </c>
      <c r="F641" s="106"/>
      <c r="G641" s="107"/>
    </row>
    <row r="642" spans="1:7" ht="12.75">
      <c r="A642" s="98" t="s">
        <v>966</v>
      </c>
      <c r="B642" s="99" t="s">
        <v>291</v>
      </c>
      <c r="C642" s="100" t="s">
        <v>292</v>
      </c>
      <c r="D642" s="101">
        <v>6786</v>
      </c>
      <c r="E642" s="102">
        <v>7051</v>
      </c>
      <c r="F642" s="101">
        <f>E642-D642</f>
        <v>265</v>
      </c>
      <c r="G642" s="102">
        <f>IF(D642=0,"***",E642/D642)</f>
        <v>1.0390509873268494</v>
      </c>
    </row>
    <row r="643" spans="1:7" ht="12.75">
      <c r="A643" s="103"/>
      <c r="B643" s="104"/>
      <c r="C643" s="105" t="s">
        <v>293</v>
      </c>
      <c r="D643" s="106">
        <v>6786</v>
      </c>
      <c r="E643" s="107">
        <v>7051</v>
      </c>
      <c r="F643" s="106"/>
      <c r="G643" s="107"/>
    </row>
    <row r="644" spans="1:7" ht="12.75">
      <c r="A644" s="98" t="s">
        <v>967</v>
      </c>
      <c r="B644" s="99" t="s">
        <v>291</v>
      </c>
      <c r="C644" s="100" t="s">
        <v>292</v>
      </c>
      <c r="D644" s="101">
        <v>3743</v>
      </c>
      <c r="E644" s="102">
        <v>3672</v>
      </c>
      <c r="F644" s="101">
        <f>E644-D644</f>
        <v>-71</v>
      </c>
      <c r="G644" s="102">
        <f>IF(D644=0,"***",E644/D644)</f>
        <v>0.981031258348918</v>
      </c>
    </row>
    <row r="645" spans="1:7" ht="12.75">
      <c r="A645" s="103"/>
      <c r="B645" s="104"/>
      <c r="C645" s="105" t="s">
        <v>293</v>
      </c>
      <c r="D645" s="106">
        <v>3743</v>
      </c>
      <c r="E645" s="107">
        <v>3672</v>
      </c>
      <c r="F645" s="106"/>
      <c r="G645" s="107"/>
    </row>
    <row r="646" spans="1:7" ht="12.75">
      <c r="A646" s="98" t="s">
        <v>968</v>
      </c>
      <c r="B646" s="99" t="s">
        <v>291</v>
      </c>
      <c r="C646" s="100" t="s">
        <v>292</v>
      </c>
      <c r="D646" s="101">
        <v>2758</v>
      </c>
      <c r="E646" s="102">
        <v>2732</v>
      </c>
      <c r="F646" s="101">
        <f>E646-D646</f>
        <v>-26</v>
      </c>
      <c r="G646" s="102">
        <f>IF(D646=0,"***",E646/D646)</f>
        <v>0.990572878897752</v>
      </c>
    </row>
    <row r="647" spans="1:7" ht="12.75">
      <c r="A647" s="103"/>
      <c r="B647" s="104"/>
      <c r="C647" s="105" t="s">
        <v>293</v>
      </c>
      <c r="D647" s="106">
        <v>2758</v>
      </c>
      <c r="E647" s="107">
        <v>2732</v>
      </c>
      <c r="F647" s="106"/>
      <c r="G647" s="107"/>
    </row>
    <row r="648" spans="1:7" ht="12.75">
      <c r="A648" s="98" t="s">
        <v>969</v>
      </c>
      <c r="B648" s="99" t="s">
        <v>291</v>
      </c>
      <c r="C648" s="100" t="s">
        <v>292</v>
      </c>
      <c r="D648" s="101">
        <v>3810</v>
      </c>
      <c r="E648" s="102">
        <v>3917</v>
      </c>
      <c r="F648" s="101">
        <f>E648-D648</f>
        <v>107</v>
      </c>
      <c r="G648" s="102">
        <f>IF(D648=0,"***",E648/D648)</f>
        <v>1.0280839895013123</v>
      </c>
    </row>
    <row r="649" spans="1:7" ht="12.75">
      <c r="A649" s="103"/>
      <c r="B649" s="104"/>
      <c r="C649" s="105" t="s">
        <v>293</v>
      </c>
      <c r="D649" s="106">
        <v>3810</v>
      </c>
      <c r="E649" s="107">
        <v>3917</v>
      </c>
      <c r="F649" s="106"/>
      <c r="G649" s="107"/>
    </row>
    <row r="650" spans="1:7" ht="12.75">
      <c r="A650" s="98" t="s">
        <v>970</v>
      </c>
      <c r="B650" s="99" t="s">
        <v>291</v>
      </c>
      <c r="C650" s="100" t="s">
        <v>292</v>
      </c>
      <c r="D650" s="101">
        <v>1954</v>
      </c>
      <c r="E650" s="102">
        <v>2115</v>
      </c>
      <c r="F650" s="101">
        <f>E650-D650</f>
        <v>161</v>
      </c>
      <c r="G650" s="102">
        <f>IF(D650=0,"***",E650/D650)</f>
        <v>1.0823950870010235</v>
      </c>
    </row>
    <row r="651" spans="1:7" ht="12.75">
      <c r="A651" s="103"/>
      <c r="B651" s="104"/>
      <c r="C651" s="105" t="s">
        <v>293</v>
      </c>
      <c r="D651" s="106">
        <v>1954</v>
      </c>
      <c r="E651" s="107">
        <v>2115</v>
      </c>
      <c r="F651" s="106"/>
      <c r="G651" s="107"/>
    </row>
    <row r="652" spans="1:7" ht="12.75">
      <c r="A652" s="98" t="s">
        <v>971</v>
      </c>
      <c r="B652" s="99" t="s">
        <v>291</v>
      </c>
      <c r="C652" s="100" t="s">
        <v>292</v>
      </c>
      <c r="D652" s="101">
        <v>6641</v>
      </c>
      <c r="E652" s="102">
        <v>6406</v>
      </c>
      <c r="F652" s="101">
        <f>E652-D652</f>
        <v>-235</v>
      </c>
      <c r="G652" s="102">
        <f>IF(D652=0,"***",E652/D652)</f>
        <v>0.9646137629875019</v>
      </c>
    </row>
    <row r="653" spans="1:7" ht="12.75">
      <c r="A653" s="103"/>
      <c r="B653" s="104"/>
      <c r="C653" s="105" t="s">
        <v>293</v>
      </c>
      <c r="D653" s="106">
        <v>6641</v>
      </c>
      <c r="E653" s="107">
        <v>6406</v>
      </c>
      <c r="F653" s="106"/>
      <c r="G653" s="107"/>
    </row>
    <row r="654" spans="1:7" ht="12.75">
      <c r="A654" s="98" t="s">
        <v>972</v>
      </c>
      <c r="B654" s="99" t="s">
        <v>291</v>
      </c>
      <c r="C654" s="100" t="s">
        <v>292</v>
      </c>
      <c r="D654" s="101">
        <v>3020</v>
      </c>
      <c r="E654" s="102">
        <v>3243</v>
      </c>
      <c r="F654" s="101">
        <f>E654-D654</f>
        <v>223</v>
      </c>
      <c r="G654" s="102">
        <f>IF(D654=0,"***",E654/D654)</f>
        <v>1.073841059602649</v>
      </c>
    </row>
    <row r="655" spans="1:7" ht="12.75">
      <c r="A655" s="103"/>
      <c r="B655" s="104"/>
      <c r="C655" s="105" t="s">
        <v>293</v>
      </c>
      <c r="D655" s="106">
        <v>3020</v>
      </c>
      <c r="E655" s="107">
        <v>3243</v>
      </c>
      <c r="F655" s="106"/>
      <c r="G655" s="107"/>
    </row>
    <row r="656" spans="1:7" ht="12.75">
      <c r="A656" s="98" t="s">
        <v>973</v>
      </c>
      <c r="B656" s="99" t="s">
        <v>291</v>
      </c>
      <c r="C656" s="100" t="s">
        <v>292</v>
      </c>
      <c r="D656" s="101">
        <v>3874</v>
      </c>
      <c r="E656" s="102">
        <v>3902</v>
      </c>
      <c r="F656" s="101">
        <f>E656-D656</f>
        <v>28</v>
      </c>
      <c r="G656" s="102">
        <f>IF(D656=0,"***",E656/D656)</f>
        <v>1.007227671657202</v>
      </c>
    </row>
    <row r="657" spans="1:7" ht="12.75">
      <c r="A657" s="103"/>
      <c r="B657" s="104"/>
      <c r="C657" s="105" t="s">
        <v>293</v>
      </c>
      <c r="D657" s="106">
        <v>3874</v>
      </c>
      <c r="E657" s="107">
        <v>3902</v>
      </c>
      <c r="F657" s="106"/>
      <c r="G657" s="107"/>
    </row>
    <row r="658" spans="1:7" ht="12.75">
      <c r="A658" s="98" t="s">
        <v>974</v>
      </c>
      <c r="B658" s="99" t="s">
        <v>291</v>
      </c>
      <c r="C658" s="100" t="s">
        <v>292</v>
      </c>
      <c r="D658" s="101">
        <v>3367</v>
      </c>
      <c r="E658" s="102">
        <v>3404</v>
      </c>
      <c r="F658" s="101">
        <f>E658-D658</f>
        <v>37</v>
      </c>
      <c r="G658" s="102">
        <f>IF(D658=0,"***",E658/D658)</f>
        <v>1.010989010989011</v>
      </c>
    </row>
    <row r="659" spans="1:7" ht="12.75">
      <c r="A659" s="103"/>
      <c r="B659" s="104"/>
      <c r="C659" s="105" t="s">
        <v>293</v>
      </c>
      <c r="D659" s="106">
        <v>3367</v>
      </c>
      <c r="E659" s="107">
        <v>3404</v>
      </c>
      <c r="F659" s="106"/>
      <c r="G659" s="107"/>
    </row>
    <row r="660" spans="1:7" ht="12.75">
      <c r="A660" s="98" t="s">
        <v>975</v>
      </c>
      <c r="B660" s="99" t="s">
        <v>291</v>
      </c>
      <c r="C660" s="100" t="s">
        <v>292</v>
      </c>
      <c r="D660" s="101">
        <v>4433</v>
      </c>
      <c r="E660" s="102">
        <v>4486</v>
      </c>
      <c r="F660" s="101">
        <f>E660-D660</f>
        <v>53</v>
      </c>
      <c r="G660" s="102">
        <f>IF(D660=0,"***",E660/D660)</f>
        <v>1.0119557861493345</v>
      </c>
    </row>
    <row r="661" spans="1:7" ht="12.75">
      <c r="A661" s="103"/>
      <c r="B661" s="104"/>
      <c r="C661" s="105" t="s">
        <v>293</v>
      </c>
      <c r="D661" s="106">
        <v>4433</v>
      </c>
      <c r="E661" s="107">
        <v>4486</v>
      </c>
      <c r="F661" s="106"/>
      <c r="G661" s="107"/>
    </row>
    <row r="662" spans="1:7" ht="12.75">
      <c r="A662" s="98" t="s">
        <v>976</v>
      </c>
      <c r="B662" s="99" t="s">
        <v>291</v>
      </c>
      <c r="C662" s="100" t="s">
        <v>292</v>
      </c>
      <c r="D662" s="101">
        <v>2704</v>
      </c>
      <c r="E662" s="102">
        <v>2732</v>
      </c>
      <c r="F662" s="101">
        <f>E662-D662</f>
        <v>28</v>
      </c>
      <c r="G662" s="102">
        <f>IF(D662=0,"***",E662/D662)</f>
        <v>1.0103550295857988</v>
      </c>
    </row>
    <row r="663" spans="1:7" ht="12.75">
      <c r="A663" s="103"/>
      <c r="B663" s="104"/>
      <c r="C663" s="105" t="s">
        <v>293</v>
      </c>
      <c r="D663" s="106">
        <v>2704</v>
      </c>
      <c r="E663" s="107">
        <v>2732</v>
      </c>
      <c r="F663" s="106"/>
      <c r="G663" s="107"/>
    </row>
    <row r="664" spans="1:7" ht="12.75">
      <c r="A664" s="98" t="s">
        <v>977</v>
      </c>
      <c r="B664" s="99" t="s">
        <v>291</v>
      </c>
      <c r="C664" s="100" t="s">
        <v>292</v>
      </c>
      <c r="D664" s="101">
        <v>5897</v>
      </c>
      <c r="E664" s="102">
        <v>6113</v>
      </c>
      <c r="F664" s="101">
        <f>E664-D664</f>
        <v>216</v>
      </c>
      <c r="G664" s="102">
        <f>IF(D664=0,"***",E664/D664)</f>
        <v>1.0366287943021875</v>
      </c>
    </row>
    <row r="665" spans="1:7" ht="12.75">
      <c r="A665" s="103"/>
      <c r="B665" s="104"/>
      <c r="C665" s="105" t="s">
        <v>293</v>
      </c>
      <c r="D665" s="106">
        <v>5897</v>
      </c>
      <c r="E665" s="107">
        <v>6113</v>
      </c>
      <c r="F665" s="106"/>
      <c r="G665" s="107"/>
    </row>
    <row r="666" spans="1:7" ht="12.75">
      <c r="A666" s="98" t="s">
        <v>978</v>
      </c>
      <c r="B666" s="99" t="s">
        <v>291</v>
      </c>
      <c r="C666" s="100" t="s">
        <v>292</v>
      </c>
      <c r="D666" s="101">
        <v>3439</v>
      </c>
      <c r="E666" s="102">
        <v>3439</v>
      </c>
      <c r="F666" s="101">
        <f>E666-D666</f>
        <v>0</v>
      </c>
      <c r="G666" s="102">
        <f>IF(D666=0,"***",E666/D666)</f>
        <v>1</v>
      </c>
    </row>
    <row r="667" spans="1:7" ht="12.75">
      <c r="A667" s="103"/>
      <c r="B667" s="104"/>
      <c r="C667" s="105" t="s">
        <v>293</v>
      </c>
      <c r="D667" s="106">
        <v>3439</v>
      </c>
      <c r="E667" s="107">
        <v>3439</v>
      </c>
      <c r="F667" s="106"/>
      <c r="G667" s="107"/>
    </row>
    <row r="668" spans="1:7" ht="12.75">
      <c r="A668" s="98" t="s">
        <v>979</v>
      </c>
      <c r="B668" s="99" t="s">
        <v>291</v>
      </c>
      <c r="C668" s="100" t="s">
        <v>292</v>
      </c>
      <c r="D668" s="101">
        <v>3535</v>
      </c>
      <c r="E668" s="102">
        <v>3647</v>
      </c>
      <c r="F668" s="101">
        <f>E668-D668</f>
        <v>112</v>
      </c>
      <c r="G668" s="102">
        <f>IF(D668=0,"***",E668/D668)</f>
        <v>1.0316831683168317</v>
      </c>
    </row>
    <row r="669" spans="1:7" ht="12.75">
      <c r="A669" s="103"/>
      <c r="B669" s="104"/>
      <c r="C669" s="105" t="s">
        <v>293</v>
      </c>
      <c r="D669" s="106">
        <v>3535</v>
      </c>
      <c r="E669" s="107">
        <v>3647</v>
      </c>
      <c r="F669" s="106"/>
      <c r="G669" s="107"/>
    </row>
    <row r="670" spans="1:7" ht="12.75">
      <c r="A670" s="98" t="s">
        <v>980</v>
      </c>
      <c r="B670" s="99" t="s">
        <v>291</v>
      </c>
      <c r="C670" s="100" t="s">
        <v>292</v>
      </c>
      <c r="D670" s="101">
        <v>3493</v>
      </c>
      <c r="E670" s="102">
        <v>3533</v>
      </c>
      <c r="F670" s="101">
        <f>E670-D670</f>
        <v>40</v>
      </c>
      <c r="G670" s="102">
        <f>IF(D670=0,"***",E670/D670)</f>
        <v>1.0114514743773262</v>
      </c>
    </row>
    <row r="671" spans="1:7" ht="12.75">
      <c r="A671" s="103"/>
      <c r="B671" s="104"/>
      <c r="C671" s="105" t="s">
        <v>293</v>
      </c>
      <c r="D671" s="106">
        <v>3493</v>
      </c>
      <c r="E671" s="107">
        <v>3533</v>
      </c>
      <c r="F671" s="106"/>
      <c r="G671" s="107"/>
    </row>
    <row r="672" spans="1:7" ht="12.75">
      <c r="A672" s="98" t="s">
        <v>981</v>
      </c>
      <c r="B672" s="99" t="s">
        <v>291</v>
      </c>
      <c r="C672" s="100" t="s">
        <v>292</v>
      </c>
      <c r="D672" s="101">
        <v>2542</v>
      </c>
      <c r="E672" s="102">
        <v>2699</v>
      </c>
      <c r="F672" s="101">
        <f>E672-D672</f>
        <v>157</v>
      </c>
      <c r="G672" s="102">
        <f>IF(D672=0,"***",E672/D672)</f>
        <v>1.0617623918174666</v>
      </c>
    </row>
    <row r="673" spans="1:7" ht="12.75">
      <c r="A673" s="103"/>
      <c r="B673" s="104"/>
      <c r="C673" s="105" t="s">
        <v>293</v>
      </c>
      <c r="D673" s="106">
        <v>2542</v>
      </c>
      <c r="E673" s="107">
        <v>2699</v>
      </c>
      <c r="F673" s="106"/>
      <c r="G673" s="107"/>
    </row>
    <row r="674" spans="1:7" ht="12.75">
      <c r="A674" s="98" t="s">
        <v>982</v>
      </c>
      <c r="B674" s="99" t="s">
        <v>291</v>
      </c>
      <c r="C674" s="100" t="s">
        <v>292</v>
      </c>
      <c r="D674" s="101">
        <v>3178</v>
      </c>
      <c r="E674" s="102">
        <v>3215</v>
      </c>
      <c r="F674" s="101">
        <f>E674-D674</f>
        <v>37</v>
      </c>
      <c r="G674" s="102">
        <f>IF(D674=0,"***",E674/D674)</f>
        <v>1.011642542479547</v>
      </c>
    </row>
    <row r="675" spans="1:7" ht="12.75">
      <c r="A675" s="103"/>
      <c r="B675" s="104"/>
      <c r="C675" s="105" t="s">
        <v>293</v>
      </c>
      <c r="D675" s="106">
        <v>3178</v>
      </c>
      <c r="E675" s="107">
        <v>3215</v>
      </c>
      <c r="F675" s="106"/>
      <c r="G675" s="107"/>
    </row>
    <row r="676" spans="1:7" ht="12.75">
      <c r="A676" s="98" t="s">
        <v>983</v>
      </c>
      <c r="B676" s="99" t="s">
        <v>291</v>
      </c>
      <c r="C676" s="100" t="s">
        <v>292</v>
      </c>
      <c r="D676" s="101">
        <v>2860</v>
      </c>
      <c r="E676" s="102">
        <v>2862</v>
      </c>
      <c r="F676" s="101">
        <f>E676-D676</f>
        <v>2</v>
      </c>
      <c r="G676" s="102">
        <f>IF(D676=0,"***",E676/D676)</f>
        <v>1.0006993006993008</v>
      </c>
    </row>
    <row r="677" spans="1:7" ht="12.75">
      <c r="A677" s="103"/>
      <c r="B677" s="104"/>
      <c r="C677" s="105" t="s">
        <v>293</v>
      </c>
      <c r="D677" s="106">
        <v>2860</v>
      </c>
      <c r="E677" s="107">
        <v>2862</v>
      </c>
      <c r="F677" s="106"/>
      <c r="G677" s="107"/>
    </row>
    <row r="678" spans="1:7" ht="12.75">
      <c r="A678" s="98" t="s">
        <v>984</v>
      </c>
      <c r="B678" s="99" t="s">
        <v>291</v>
      </c>
      <c r="C678" s="100" t="s">
        <v>292</v>
      </c>
      <c r="D678" s="101">
        <v>4409</v>
      </c>
      <c r="E678" s="102">
        <v>4458</v>
      </c>
      <c r="F678" s="101">
        <f>E678-D678</f>
        <v>49</v>
      </c>
      <c r="G678" s="102">
        <f>IF(D678=0,"***",E678/D678)</f>
        <v>1.0111136312088909</v>
      </c>
    </row>
    <row r="679" spans="1:7" ht="12.75">
      <c r="A679" s="103"/>
      <c r="B679" s="104"/>
      <c r="C679" s="105" t="s">
        <v>293</v>
      </c>
      <c r="D679" s="106">
        <v>4409</v>
      </c>
      <c r="E679" s="107">
        <v>4458</v>
      </c>
      <c r="F679" s="106"/>
      <c r="G679" s="107"/>
    </row>
    <row r="680" spans="1:7" ht="12.75">
      <c r="A680" s="98" t="s">
        <v>985</v>
      </c>
      <c r="B680" s="99" t="s">
        <v>291</v>
      </c>
      <c r="C680" s="100" t="s">
        <v>292</v>
      </c>
      <c r="D680" s="101">
        <v>3775</v>
      </c>
      <c r="E680" s="102">
        <v>3917</v>
      </c>
      <c r="F680" s="101">
        <f>E680-D680</f>
        <v>142</v>
      </c>
      <c r="G680" s="102">
        <f>IF(D680=0,"***",E680/D680)</f>
        <v>1.037615894039735</v>
      </c>
    </row>
    <row r="681" spans="1:7" ht="12.75">
      <c r="A681" s="103"/>
      <c r="B681" s="104"/>
      <c r="C681" s="105" t="s">
        <v>293</v>
      </c>
      <c r="D681" s="106">
        <v>3775</v>
      </c>
      <c r="E681" s="107">
        <v>3917</v>
      </c>
      <c r="F681" s="106"/>
      <c r="G681" s="107"/>
    </row>
    <row r="682" spans="1:7" ht="12.75">
      <c r="A682" s="98" t="s">
        <v>986</v>
      </c>
      <c r="B682" s="99" t="s">
        <v>291</v>
      </c>
      <c r="C682" s="100" t="s">
        <v>292</v>
      </c>
      <c r="D682" s="101">
        <v>3874</v>
      </c>
      <c r="E682" s="102">
        <v>3917</v>
      </c>
      <c r="F682" s="101">
        <f>E682-D682</f>
        <v>43</v>
      </c>
      <c r="G682" s="102">
        <f>IF(D682=0,"***",E682/D682)</f>
        <v>1.011099638616417</v>
      </c>
    </row>
    <row r="683" spans="1:7" ht="12.75">
      <c r="A683" s="103"/>
      <c r="B683" s="104"/>
      <c r="C683" s="105" t="s">
        <v>293</v>
      </c>
      <c r="D683" s="106">
        <v>3874</v>
      </c>
      <c r="E683" s="107">
        <v>3917</v>
      </c>
      <c r="F683" s="106"/>
      <c r="G683" s="107"/>
    </row>
    <row r="684" spans="1:7" ht="12.75">
      <c r="A684" s="98" t="s">
        <v>987</v>
      </c>
      <c r="B684" s="99" t="s">
        <v>291</v>
      </c>
      <c r="C684" s="100" t="s">
        <v>292</v>
      </c>
      <c r="D684" s="101">
        <v>3747</v>
      </c>
      <c r="E684" s="102">
        <v>3786</v>
      </c>
      <c r="F684" s="101">
        <f>E684-D684</f>
        <v>39</v>
      </c>
      <c r="G684" s="102">
        <f>IF(D684=0,"***",E684/D684)</f>
        <v>1.010408326661329</v>
      </c>
    </row>
    <row r="685" spans="1:7" ht="12.75">
      <c r="A685" s="103"/>
      <c r="B685" s="104"/>
      <c r="C685" s="105" t="s">
        <v>293</v>
      </c>
      <c r="D685" s="106">
        <v>3747</v>
      </c>
      <c r="E685" s="107">
        <v>3786</v>
      </c>
      <c r="F685" s="106"/>
      <c r="G685" s="107"/>
    </row>
    <row r="686" spans="1:7" ht="12.75">
      <c r="A686" s="98" t="s">
        <v>988</v>
      </c>
      <c r="B686" s="99" t="s">
        <v>291</v>
      </c>
      <c r="C686" s="100" t="s">
        <v>292</v>
      </c>
      <c r="D686" s="101">
        <v>2732</v>
      </c>
      <c r="E686" s="102">
        <v>2765</v>
      </c>
      <c r="F686" s="101">
        <f>E686-D686</f>
        <v>33</v>
      </c>
      <c r="G686" s="102">
        <f>IF(D686=0,"***",E686/D686)</f>
        <v>1.0120790629575402</v>
      </c>
    </row>
    <row r="687" spans="1:7" ht="12.75">
      <c r="A687" s="103"/>
      <c r="B687" s="104"/>
      <c r="C687" s="105" t="s">
        <v>293</v>
      </c>
      <c r="D687" s="106">
        <v>2732</v>
      </c>
      <c r="E687" s="107">
        <v>2765</v>
      </c>
      <c r="F687" s="106"/>
      <c r="G687" s="107"/>
    </row>
    <row r="688" spans="1:7" ht="12.75">
      <c r="A688" s="98" t="s">
        <v>989</v>
      </c>
      <c r="B688" s="99" t="s">
        <v>291</v>
      </c>
      <c r="C688" s="100" t="s">
        <v>292</v>
      </c>
      <c r="D688" s="101">
        <v>1667</v>
      </c>
      <c r="E688" s="102">
        <v>1751</v>
      </c>
      <c r="F688" s="101">
        <f>E688-D688</f>
        <v>84</v>
      </c>
      <c r="G688" s="102">
        <f>IF(D688=0,"***",E688/D688)</f>
        <v>1.0503899220155968</v>
      </c>
    </row>
    <row r="689" spans="1:7" ht="12.75">
      <c r="A689" s="103"/>
      <c r="B689" s="104"/>
      <c r="C689" s="105" t="s">
        <v>293</v>
      </c>
      <c r="D689" s="106">
        <v>1667</v>
      </c>
      <c r="E689" s="107">
        <v>1751</v>
      </c>
      <c r="F689" s="106"/>
      <c r="G689" s="107"/>
    </row>
    <row r="690" spans="1:7" ht="12.75">
      <c r="A690" s="98" t="s">
        <v>990</v>
      </c>
      <c r="B690" s="99" t="s">
        <v>291</v>
      </c>
      <c r="C690" s="100" t="s">
        <v>292</v>
      </c>
      <c r="D690" s="101">
        <v>5065</v>
      </c>
      <c r="E690" s="102">
        <v>6675</v>
      </c>
      <c r="F690" s="101">
        <f>E690-D690</f>
        <v>1610</v>
      </c>
      <c r="G690" s="102">
        <f>IF(D690=0,"***",E690/D690)</f>
        <v>1.31786771964462</v>
      </c>
    </row>
    <row r="691" spans="1:7" ht="12.75">
      <c r="A691" s="103"/>
      <c r="B691" s="104"/>
      <c r="C691" s="105" t="s">
        <v>293</v>
      </c>
      <c r="D691" s="106">
        <v>5065</v>
      </c>
      <c r="E691" s="107">
        <v>6675</v>
      </c>
      <c r="F691" s="106"/>
      <c r="G691" s="107"/>
    </row>
    <row r="692" spans="1:7" ht="12.75">
      <c r="A692" s="98" t="s">
        <v>991</v>
      </c>
      <c r="B692" s="99" t="s">
        <v>291</v>
      </c>
      <c r="C692" s="100" t="s">
        <v>292</v>
      </c>
      <c r="D692" s="101">
        <v>3440</v>
      </c>
      <c r="E692" s="102">
        <v>3524</v>
      </c>
      <c r="F692" s="101">
        <f>E692-D692</f>
        <v>84</v>
      </c>
      <c r="G692" s="102">
        <f>IF(D692=0,"***",E692/D692)</f>
        <v>1.0244186046511627</v>
      </c>
    </row>
    <row r="693" spans="1:7" ht="12.75">
      <c r="A693" s="103"/>
      <c r="B693" s="104"/>
      <c r="C693" s="105" t="s">
        <v>293</v>
      </c>
      <c r="D693" s="106">
        <v>3440</v>
      </c>
      <c r="E693" s="107">
        <v>3524</v>
      </c>
      <c r="F693" s="106"/>
      <c r="G693" s="107"/>
    </row>
    <row r="694" spans="1:7" ht="12.75">
      <c r="A694" s="98" t="s">
        <v>992</v>
      </c>
      <c r="B694" s="99" t="s">
        <v>291</v>
      </c>
      <c r="C694" s="100" t="s">
        <v>292</v>
      </c>
      <c r="D694" s="101">
        <v>3346</v>
      </c>
      <c r="E694" s="102">
        <v>3850</v>
      </c>
      <c r="F694" s="101">
        <f>E694-D694</f>
        <v>504</v>
      </c>
      <c r="G694" s="102">
        <f>IF(D694=0,"***",E694/D694)</f>
        <v>1.1506276150627615</v>
      </c>
    </row>
    <row r="695" spans="1:7" ht="12.75">
      <c r="A695" s="103"/>
      <c r="B695" s="104"/>
      <c r="C695" s="105" t="s">
        <v>293</v>
      </c>
      <c r="D695" s="106">
        <v>3346</v>
      </c>
      <c r="E695" s="107">
        <v>3850</v>
      </c>
      <c r="F695" s="106"/>
      <c r="G695" s="107"/>
    </row>
    <row r="696" spans="1:7" ht="12.75">
      <c r="A696" s="98" t="s">
        <v>993</v>
      </c>
      <c r="B696" s="99" t="s">
        <v>291</v>
      </c>
      <c r="C696" s="100" t="s">
        <v>292</v>
      </c>
      <c r="D696" s="101">
        <v>3719</v>
      </c>
      <c r="E696" s="102">
        <v>3770</v>
      </c>
      <c r="F696" s="101">
        <f>E696-D696</f>
        <v>51</v>
      </c>
      <c r="G696" s="102">
        <f>IF(D696=0,"***",E696/D696)</f>
        <v>1.0137133638074751</v>
      </c>
    </row>
    <row r="697" spans="1:7" ht="12.75">
      <c r="A697" s="103"/>
      <c r="B697" s="104"/>
      <c r="C697" s="105" t="s">
        <v>293</v>
      </c>
      <c r="D697" s="106">
        <v>3719</v>
      </c>
      <c r="E697" s="107">
        <v>3770</v>
      </c>
      <c r="F697" s="106"/>
      <c r="G697" s="107"/>
    </row>
    <row r="698" spans="1:7" ht="12.75">
      <c r="A698" s="98" t="s">
        <v>994</v>
      </c>
      <c r="B698" s="99" t="s">
        <v>291</v>
      </c>
      <c r="C698" s="100" t="s">
        <v>292</v>
      </c>
      <c r="D698" s="101">
        <v>3159</v>
      </c>
      <c r="E698" s="102">
        <v>3316</v>
      </c>
      <c r="F698" s="101">
        <f>E698-D698</f>
        <v>157</v>
      </c>
      <c r="G698" s="102">
        <f>IF(D698=0,"***",E698/D698)</f>
        <v>1.0496992719214941</v>
      </c>
    </row>
    <row r="699" spans="1:7" ht="12.75">
      <c r="A699" s="103"/>
      <c r="B699" s="104"/>
      <c r="C699" s="105" t="s">
        <v>293</v>
      </c>
      <c r="D699" s="106">
        <v>3159</v>
      </c>
      <c r="E699" s="107">
        <v>3316</v>
      </c>
      <c r="F699" s="106"/>
      <c r="G699" s="107"/>
    </row>
    <row r="700" spans="1:7" ht="12.75">
      <c r="A700" s="98" t="s">
        <v>995</v>
      </c>
      <c r="B700" s="99" t="s">
        <v>291</v>
      </c>
      <c r="C700" s="100" t="s">
        <v>292</v>
      </c>
      <c r="D700" s="101">
        <v>3619</v>
      </c>
      <c r="E700" s="102">
        <v>3908</v>
      </c>
      <c r="F700" s="101">
        <f>E700-D700</f>
        <v>289</v>
      </c>
      <c r="G700" s="102">
        <f>IF(D700=0,"***",E700/D700)</f>
        <v>1.079856313898867</v>
      </c>
    </row>
    <row r="701" spans="1:7" ht="12.75">
      <c r="A701" s="103"/>
      <c r="B701" s="104"/>
      <c r="C701" s="105" t="s">
        <v>293</v>
      </c>
      <c r="D701" s="106">
        <v>3619</v>
      </c>
      <c r="E701" s="107">
        <v>3908</v>
      </c>
      <c r="F701" s="106"/>
      <c r="G701" s="107"/>
    </row>
    <row r="702" spans="1:7" ht="12.75">
      <c r="A702" s="98" t="s">
        <v>996</v>
      </c>
      <c r="B702" s="99" t="s">
        <v>291</v>
      </c>
      <c r="C702" s="100" t="s">
        <v>292</v>
      </c>
      <c r="D702" s="101">
        <v>4559</v>
      </c>
      <c r="E702" s="102">
        <v>4606</v>
      </c>
      <c r="F702" s="101">
        <f>E702-D702</f>
        <v>47</v>
      </c>
      <c r="G702" s="102">
        <f>IF(D702=0,"***",E702/D702)</f>
        <v>1.0103092783505154</v>
      </c>
    </row>
    <row r="703" spans="1:7" ht="12.75">
      <c r="A703" s="103"/>
      <c r="B703" s="104"/>
      <c r="C703" s="105" t="s">
        <v>293</v>
      </c>
      <c r="D703" s="106">
        <v>4559</v>
      </c>
      <c r="E703" s="107">
        <v>4606</v>
      </c>
      <c r="F703" s="106"/>
      <c r="G703" s="107"/>
    </row>
    <row r="704" spans="1:7" ht="12.75">
      <c r="A704" s="98" t="s">
        <v>997</v>
      </c>
      <c r="B704" s="99" t="s">
        <v>291</v>
      </c>
      <c r="C704" s="100" t="s">
        <v>292</v>
      </c>
      <c r="D704" s="101">
        <v>3705</v>
      </c>
      <c r="E704" s="102">
        <v>3750</v>
      </c>
      <c r="F704" s="101">
        <f>E704-D704</f>
        <v>45</v>
      </c>
      <c r="G704" s="102">
        <f>IF(D704=0,"***",E704/D704)</f>
        <v>1.0121457489878543</v>
      </c>
    </row>
    <row r="705" spans="1:7" ht="12.75">
      <c r="A705" s="103"/>
      <c r="B705" s="104"/>
      <c r="C705" s="105" t="s">
        <v>293</v>
      </c>
      <c r="D705" s="106">
        <v>3705</v>
      </c>
      <c r="E705" s="107">
        <v>3750</v>
      </c>
      <c r="F705" s="106"/>
      <c r="G705" s="107"/>
    </row>
    <row r="706" spans="1:7" ht="12.75">
      <c r="A706" s="98" t="s">
        <v>998</v>
      </c>
      <c r="B706" s="99" t="s">
        <v>291</v>
      </c>
      <c r="C706" s="100" t="s">
        <v>292</v>
      </c>
      <c r="D706" s="101">
        <v>3665</v>
      </c>
      <c r="E706" s="102">
        <v>3658</v>
      </c>
      <c r="F706" s="101">
        <f>E706-D706</f>
        <v>-7</v>
      </c>
      <c r="G706" s="102">
        <f>IF(D706=0,"***",E706/D706)</f>
        <v>0.9980900409276944</v>
      </c>
    </row>
    <row r="707" spans="1:7" ht="12.75">
      <c r="A707" s="103"/>
      <c r="B707" s="104"/>
      <c r="C707" s="105" t="s">
        <v>293</v>
      </c>
      <c r="D707" s="106">
        <v>3665</v>
      </c>
      <c r="E707" s="107">
        <v>3658</v>
      </c>
      <c r="F707" s="106"/>
      <c r="G707" s="107"/>
    </row>
    <row r="708" spans="1:7" ht="12.75">
      <c r="A708" s="98" t="s">
        <v>999</v>
      </c>
      <c r="B708" s="99" t="s">
        <v>291</v>
      </c>
      <c r="C708" s="100" t="s">
        <v>292</v>
      </c>
      <c r="D708" s="101">
        <v>3935</v>
      </c>
      <c r="E708" s="102">
        <v>4007</v>
      </c>
      <c r="F708" s="101">
        <f>E708-D708</f>
        <v>72</v>
      </c>
      <c r="G708" s="102">
        <f>IF(D708=0,"***",E708/D708)</f>
        <v>1.018297331639136</v>
      </c>
    </row>
    <row r="709" spans="1:7" ht="12.75">
      <c r="A709" s="103"/>
      <c r="B709" s="104"/>
      <c r="C709" s="105" t="s">
        <v>293</v>
      </c>
      <c r="D709" s="106">
        <v>3935</v>
      </c>
      <c r="E709" s="107">
        <v>4007</v>
      </c>
      <c r="F709" s="106"/>
      <c r="G709" s="107"/>
    </row>
    <row r="710" spans="1:7" ht="12.75">
      <c r="A710" s="98" t="s">
        <v>1000</v>
      </c>
      <c r="B710" s="99" t="s">
        <v>291</v>
      </c>
      <c r="C710" s="100" t="s">
        <v>292</v>
      </c>
      <c r="D710" s="101">
        <v>3631</v>
      </c>
      <c r="E710" s="102">
        <v>3669</v>
      </c>
      <c r="F710" s="101">
        <f>E710-D710</f>
        <v>38</v>
      </c>
      <c r="G710" s="102">
        <f>IF(D710=0,"***",E710/D710)</f>
        <v>1.0104654365188652</v>
      </c>
    </row>
    <row r="711" spans="1:7" ht="12.75">
      <c r="A711" s="103"/>
      <c r="B711" s="104"/>
      <c r="C711" s="105" t="s">
        <v>293</v>
      </c>
      <c r="D711" s="106">
        <v>3631</v>
      </c>
      <c r="E711" s="107">
        <v>3669</v>
      </c>
      <c r="F711" s="106"/>
      <c r="G711" s="107"/>
    </row>
    <row r="712" spans="1:7" ht="12.75">
      <c r="A712" s="98" t="s">
        <v>1001</v>
      </c>
      <c r="B712" s="99" t="s">
        <v>291</v>
      </c>
      <c r="C712" s="100" t="s">
        <v>292</v>
      </c>
      <c r="D712" s="101">
        <v>5630</v>
      </c>
      <c r="E712" s="102">
        <v>5961</v>
      </c>
      <c r="F712" s="101">
        <f>E712-D712</f>
        <v>331</v>
      </c>
      <c r="G712" s="102">
        <f>IF(D712=0,"***",E712/D712)</f>
        <v>1.058792184724689</v>
      </c>
    </row>
    <row r="713" spans="1:7" ht="12.75">
      <c r="A713" s="103"/>
      <c r="B713" s="104"/>
      <c r="C713" s="105" t="s">
        <v>293</v>
      </c>
      <c r="D713" s="106">
        <v>5630</v>
      </c>
      <c r="E713" s="107">
        <v>5961</v>
      </c>
      <c r="F713" s="106"/>
      <c r="G713" s="107"/>
    </row>
    <row r="714" spans="1:7" ht="12.75">
      <c r="A714" s="98" t="s">
        <v>1002</v>
      </c>
      <c r="B714" s="99" t="s">
        <v>291</v>
      </c>
      <c r="C714" s="100" t="s">
        <v>292</v>
      </c>
      <c r="D714" s="101">
        <v>2883</v>
      </c>
      <c r="E714" s="102">
        <v>3554</v>
      </c>
      <c r="F714" s="101">
        <f>E714-D714</f>
        <v>671</v>
      </c>
      <c r="G714" s="102">
        <f>IF(D714=0,"***",E714/D714)</f>
        <v>1.2327436697884149</v>
      </c>
    </row>
    <row r="715" spans="1:7" ht="12.75">
      <c r="A715" s="103"/>
      <c r="B715" s="104"/>
      <c r="C715" s="105" t="s">
        <v>293</v>
      </c>
      <c r="D715" s="106">
        <v>2883</v>
      </c>
      <c r="E715" s="107">
        <v>3554</v>
      </c>
      <c r="F715" s="106"/>
      <c r="G715" s="107"/>
    </row>
    <row r="716" spans="1:7" ht="12.75">
      <c r="A716" s="98" t="s">
        <v>1003</v>
      </c>
      <c r="B716" s="99" t="s">
        <v>291</v>
      </c>
      <c r="C716" s="100" t="s">
        <v>292</v>
      </c>
      <c r="D716" s="101">
        <v>3584</v>
      </c>
      <c r="E716" s="102">
        <v>3601</v>
      </c>
      <c r="F716" s="101">
        <f>E716-D716</f>
        <v>17</v>
      </c>
      <c r="G716" s="102">
        <f>IF(D716=0,"***",E716/D716)</f>
        <v>1.0047433035714286</v>
      </c>
    </row>
    <row r="717" spans="1:7" ht="12.75">
      <c r="A717" s="103"/>
      <c r="B717" s="104"/>
      <c r="C717" s="105" t="s">
        <v>293</v>
      </c>
      <c r="D717" s="106">
        <v>3584</v>
      </c>
      <c r="E717" s="107">
        <v>3601</v>
      </c>
      <c r="F717" s="106"/>
      <c r="G717" s="107"/>
    </row>
    <row r="718" spans="1:7" ht="12.75">
      <c r="A718" s="98" t="s">
        <v>1004</v>
      </c>
      <c r="B718" s="99" t="s">
        <v>291</v>
      </c>
      <c r="C718" s="100" t="s">
        <v>292</v>
      </c>
      <c r="D718" s="101">
        <v>3747</v>
      </c>
      <c r="E718" s="102">
        <v>3881</v>
      </c>
      <c r="F718" s="101">
        <f>E718-D718</f>
        <v>134</v>
      </c>
      <c r="G718" s="102">
        <f>IF(D718=0,"***",E718/D718)</f>
        <v>1.0357619428876434</v>
      </c>
    </row>
    <row r="719" spans="1:7" ht="12.75">
      <c r="A719" s="103"/>
      <c r="B719" s="104"/>
      <c r="C719" s="105" t="s">
        <v>293</v>
      </c>
      <c r="D719" s="106">
        <v>3747</v>
      </c>
      <c r="E719" s="107">
        <v>3881</v>
      </c>
      <c r="F719" s="106"/>
      <c r="G719" s="107"/>
    </row>
    <row r="720" spans="1:7" ht="12.75">
      <c r="A720" s="98" t="s">
        <v>1005</v>
      </c>
      <c r="B720" s="99" t="s">
        <v>291</v>
      </c>
      <c r="C720" s="100" t="s">
        <v>292</v>
      </c>
      <c r="D720" s="101">
        <v>2801</v>
      </c>
      <c r="E720" s="102">
        <v>3026</v>
      </c>
      <c r="F720" s="101">
        <f>E720-D720</f>
        <v>225</v>
      </c>
      <c r="G720" s="102">
        <f>IF(D720=0,"***",E720/D720)</f>
        <v>1.0803284541235274</v>
      </c>
    </row>
    <row r="721" spans="1:7" ht="12.75">
      <c r="A721" s="103"/>
      <c r="B721" s="104"/>
      <c r="C721" s="105" t="s">
        <v>293</v>
      </c>
      <c r="D721" s="106">
        <v>2801</v>
      </c>
      <c r="E721" s="107">
        <v>3026</v>
      </c>
      <c r="F721" s="106"/>
      <c r="G721" s="107"/>
    </row>
    <row r="722" spans="1:7" ht="12.75">
      <c r="A722" s="98" t="s">
        <v>1006</v>
      </c>
      <c r="B722" s="99" t="s">
        <v>291</v>
      </c>
      <c r="C722" s="100" t="s">
        <v>292</v>
      </c>
      <c r="D722" s="101">
        <v>2221</v>
      </c>
      <c r="E722" s="102">
        <v>1985</v>
      </c>
      <c r="F722" s="101">
        <f>E722-D722</f>
        <v>-236</v>
      </c>
      <c r="G722" s="102">
        <f>IF(D722=0,"***",E722/D722)</f>
        <v>0.8937415578568213</v>
      </c>
    </row>
    <row r="723" spans="1:7" ht="12.75">
      <c r="A723" s="103"/>
      <c r="B723" s="104"/>
      <c r="C723" s="105" t="s">
        <v>293</v>
      </c>
      <c r="D723" s="106">
        <v>2221</v>
      </c>
      <c r="E723" s="107">
        <v>1985</v>
      </c>
      <c r="F723" s="106"/>
      <c r="G723" s="107"/>
    </row>
    <row r="724" spans="1:7" ht="12.75">
      <c r="A724" s="98" t="s">
        <v>1007</v>
      </c>
      <c r="B724" s="99" t="s">
        <v>291</v>
      </c>
      <c r="C724" s="100" t="s">
        <v>292</v>
      </c>
      <c r="D724" s="101">
        <v>4843</v>
      </c>
      <c r="E724" s="102">
        <v>4915</v>
      </c>
      <c r="F724" s="101">
        <f>E724-D724</f>
        <v>72</v>
      </c>
      <c r="G724" s="102">
        <f>IF(D724=0,"***",E724/D724)</f>
        <v>1.014866818087962</v>
      </c>
    </row>
    <row r="725" spans="1:7" ht="12.75">
      <c r="A725" s="103"/>
      <c r="B725" s="104"/>
      <c r="C725" s="105" t="s">
        <v>293</v>
      </c>
      <c r="D725" s="106">
        <v>4843</v>
      </c>
      <c r="E725" s="107">
        <v>4915</v>
      </c>
      <c r="F725" s="106"/>
      <c r="G725" s="107"/>
    </row>
    <row r="726" spans="1:7" ht="12.75">
      <c r="A726" s="98" t="s">
        <v>1008</v>
      </c>
      <c r="B726" s="99" t="s">
        <v>291</v>
      </c>
      <c r="C726" s="100" t="s">
        <v>292</v>
      </c>
      <c r="D726" s="101">
        <v>3368</v>
      </c>
      <c r="E726" s="102">
        <v>3533</v>
      </c>
      <c r="F726" s="101">
        <f>E726-D726</f>
        <v>165</v>
      </c>
      <c r="G726" s="102">
        <f>IF(D726=0,"***",E726/D726)</f>
        <v>1.0489904988123515</v>
      </c>
    </row>
    <row r="727" spans="1:7" ht="12.75">
      <c r="A727" s="103"/>
      <c r="B727" s="104"/>
      <c r="C727" s="105" t="s">
        <v>293</v>
      </c>
      <c r="D727" s="106">
        <v>3368</v>
      </c>
      <c r="E727" s="107">
        <v>3533</v>
      </c>
      <c r="F727" s="106"/>
      <c r="G727" s="107"/>
    </row>
    <row r="728" spans="1:7" ht="12.75">
      <c r="A728" s="98" t="s">
        <v>1009</v>
      </c>
      <c r="B728" s="99" t="s">
        <v>291</v>
      </c>
      <c r="C728" s="100" t="s">
        <v>292</v>
      </c>
      <c r="D728" s="101">
        <v>4285</v>
      </c>
      <c r="E728" s="102">
        <v>4331</v>
      </c>
      <c r="F728" s="101">
        <f>E728-D728</f>
        <v>46</v>
      </c>
      <c r="G728" s="102">
        <f>IF(D728=0,"***",E728/D728)</f>
        <v>1.01073512252042</v>
      </c>
    </row>
    <row r="729" spans="1:7" ht="12.75">
      <c r="A729" s="103"/>
      <c r="B729" s="104"/>
      <c r="C729" s="105" t="s">
        <v>293</v>
      </c>
      <c r="D729" s="106">
        <v>4285</v>
      </c>
      <c r="E729" s="107">
        <v>4331</v>
      </c>
      <c r="F729" s="106"/>
      <c r="G729" s="107"/>
    </row>
    <row r="730" spans="1:7" ht="12.75">
      <c r="A730" s="98" t="s">
        <v>1010</v>
      </c>
      <c r="B730" s="99" t="s">
        <v>291</v>
      </c>
      <c r="C730" s="100" t="s">
        <v>292</v>
      </c>
      <c r="D730" s="101">
        <v>2156</v>
      </c>
      <c r="E730" s="102">
        <v>2266</v>
      </c>
      <c r="F730" s="101">
        <f>E730-D730</f>
        <v>110</v>
      </c>
      <c r="G730" s="102">
        <f>IF(D730=0,"***",E730/D730)</f>
        <v>1.0510204081632653</v>
      </c>
    </row>
    <row r="731" spans="1:7" ht="12.75">
      <c r="A731" s="103"/>
      <c r="B731" s="104"/>
      <c r="C731" s="105" t="s">
        <v>293</v>
      </c>
      <c r="D731" s="106">
        <v>2156</v>
      </c>
      <c r="E731" s="107">
        <v>2266</v>
      </c>
      <c r="F731" s="106"/>
      <c r="G731" s="107"/>
    </row>
    <row r="732" spans="1:7" ht="12.75">
      <c r="A732" s="98" t="s">
        <v>1011</v>
      </c>
      <c r="B732" s="99" t="s">
        <v>369</v>
      </c>
      <c r="C732" s="100" t="s">
        <v>370</v>
      </c>
      <c r="D732" s="101">
        <v>26804</v>
      </c>
      <c r="E732" s="102">
        <v>26191</v>
      </c>
      <c r="F732" s="101">
        <f>E732-D732</f>
        <v>-613</v>
      </c>
      <c r="G732" s="102">
        <f>IF(D732=0,"***",E732/D732)</f>
        <v>0.9771302790628265</v>
      </c>
    </row>
    <row r="733" spans="1:7" ht="12.75">
      <c r="A733" s="103"/>
      <c r="B733" s="104"/>
      <c r="C733" s="105" t="s">
        <v>293</v>
      </c>
      <c r="D733" s="106">
        <v>23998</v>
      </c>
      <c r="E733" s="107">
        <v>23128</v>
      </c>
      <c r="F733" s="106"/>
      <c r="G733" s="107"/>
    </row>
    <row r="734" spans="1:7" ht="12.75">
      <c r="A734" s="103"/>
      <c r="B734" s="104"/>
      <c r="C734" s="105" t="s">
        <v>297</v>
      </c>
      <c r="D734" s="106">
        <v>2806</v>
      </c>
      <c r="E734" s="107">
        <v>3063</v>
      </c>
      <c r="F734" s="106"/>
      <c r="G734" s="107"/>
    </row>
    <row r="735" spans="1:7" ht="12.75">
      <c r="A735" s="98" t="s">
        <v>1012</v>
      </c>
      <c r="B735" s="99" t="s">
        <v>369</v>
      </c>
      <c r="C735" s="100" t="s">
        <v>370</v>
      </c>
      <c r="D735" s="101">
        <v>22773</v>
      </c>
      <c r="E735" s="102">
        <v>23342</v>
      </c>
      <c r="F735" s="101">
        <f>E735-D735</f>
        <v>569</v>
      </c>
      <c r="G735" s="102">
        <f>IF(D735=0,"***",E735/D735)</f>
        <v>1.0249857287138278</v>
      </c>
    </row>
    <row r="736" spans="1:7" ht="12.75">
      <c r="A736" s="103"/>
      <c r="B736" s="104"/>
      <c r="C736" s="105" t="s">
        <v>293</v>
      </c>
      <c r="D736" s="106">
        <v>18652</v>
      </c>
      <c r="E736" s="107">
        <v>18306</v>
      </c>
      <c r="F736" s="106"/>
      <c r="G736" s="107"/>
    </row>
    <row r="737" spans="1:7" ht="12.75">
      <c r="A737" s="103"/>
      <c r="B737" s="104"/>
      <c r="C737" s="105" t="s">
        <v>297</v>
      </c>
      <c r="D737" s="106">
        <v>4121</v>
      </c>
      <c r="E737" s="107">
        <v>5036</v>
      </c>
      <c r="F737" s="106"/>
      <c r="G737" s="107"/>
    </row>
    <row r="738" spans="1:7" ht="12.75">
      <c r="A738" s="98" t="s">
        <v>1013</v>
      </c>
      <c r="B738" s="99" t="s">
        <v>369</v>
      </c>
      <c r="C738" s="100" t="s">
        <v>370</v>
      </c>
      <c r="D738" s="101">
        <v>24654</v>
      </c>
      <c r="E738" s="102">
        <v>25125</v>
      </c>
      <c r="F738" s="101">
        <f>E738-D738</f>
        <v>471</v>
      </c>
      <c r="G738" s="102">
        <f>IF(D738=0,"***",E738/D738)</f>
        <v>1.0191044049647116</v>
      </c>
    </row>
    <row r="739" spans="1:7" ht="12.75">
      <c r="A739" s="103"/>
      <c r="B739" s="104"/>
      <c r="C739" s="105" t="s">
        <v>293</v>
      </c>
      <c r="D739" s="106">
        <v>21041</v>
      </c>
      <c r="E739" s="107">
        <v>20982</v>
      </c>
      <c r="F739" s="106"/>
      <c r="G739" s="107"/>
    </row>
    <row r="740" spans="1:7" ht="12.75">
      <c r="A740" s="103"/>
      <c r="B740" s="104"/>
      <c r="C740" s="105" t="s">
        <v>297</v>
      </c>
      <c r="D740" s="106">
        <v>3613</v>
      </c>
      <c r="E740" s="107">
        <v>4143</v>
      </c>
      <c r="F740" s="106"/>
      <c r="G740" s="107"/>
    </row>
    <row r="741" spans="1:7" ht="12.75">
      <c r="A741" s="98" t="s">
        <v>1014</v>
      </c>
      <c r="B741" s="99" t="s">
        <v>369</v>
      </c>
      <c r="C741" s="100" t="s">
        <v>370</v>
      </c>
      <c r="D741" s="101">
        <v>23161</v>
      </c>
      <c r="E741" s="102">
        <v>24411</v>
      </c>
      <c r="F741" s="101">
        <f>E741-D741</f>
        <v>1250</v>
      </c>
      <c r="G741" s="102">
        <f>IF(D741=0,"***",E741/D741)</f>
        <v>1.0539700358361037</v>
      </c>
    </row>
    <row r="742" spans="1:7" ht="12.75">
      <c r="A742" s="103"/>
      <c r="B742" s="104"/>
      <c r="C742" s="105" t="s">
        <v>293</v>
      </c>
      <c r="D742" s="106">
        <v>19197</v>
      </c>
      <c r="E742" s="107">
        <v>20324</v>
      </c>
      <c r="F742" s="106"/>
      <c r="G742" s="107"/>
    </row>
    <row r="743" spans="1:7" ht="12.75">
      <c r="A743" s="103"/>
      <c r="B743" s="104"/>
      <c r="C743" s="105" t="s">
        <v>297</v>
      </c>
      <c r="D743" s="106">
        <v>3964</v>
      </c>
      <c r="E743" s="107">
        <v>4087</v>
      </c>
      <c r="F743" s="106"/>
      <c r="G743" s="107"/>
    </row>
    <row r="744" spans="1:7" ht="12.75">
      <c r="A744" s="98" t="s">
        <v>1015</v>
      </c>
      <c r="B744" s="99" t="s">
        <v>369</v>
      </c>
      <c r="C744" s="100" t="s">
        <v>370</v>
      </c>
      <c r="D744" s="101">
        <v>25814</v>
      </c>
      <c r="E744" s="102">
        <v>26070</v>
      </c>
      <c r="F744" s="101">
        <f>E744-D744</f>
        <v>256</v>
      </c>
      <c r="G744" s="102">
        <f>IF(D744=0,"***",E744/D744)</f>
        <v>1.0099170992484698</v>
      </c>
    </row>
    <row r="745" spans="1:7" ht="12.75">
      <c r="A745" s="103"/>
      <c r="B745" s="104"/>
      <c r="C745" s="105" t="s">
        <v>293</v>
      </c>
      <c r="D745" s="106">
        <v>21441</v>
      </c>
      <c r="E745" s="107">
        <v>21347</v>
      </c>
      <c r="F745" s="106"/>
      <c r="G745" s="107"/>
    </row>
    <row r="746" spans="1:7" ht="12.75">
      <c r="A746" s="103"/>
      <c r="B746" s="104"/>
      <c r="C746" s="105" t="s">
        <v>297</v>
      </c>
      <c r="D746" s="106">
        <v>4373</v>
      </c>
      <c r="E746" s="107">
        <v>4723</v>
      </c>
      <c r="F746" s="106"/>
      <c r="G746" s="107"/>
    </row>
    <row r="747" spans="1:7" ht="12.75">
      <c r="A747" s="98" t="s">
        <v>1016</v>
      </c>
      <c r="B747" s="99" t="s">
        <v>369</v>
      </c>
      <c r="C747" s="100" t="s">
        <v>370</v>
      </c>
      <c r="D747" s="101">
        <v>22619</v>
      </c>
      <c r="E747" s="102">
        <v>22779</v>
      </c>
      <c r="F747" s="101">
        <f>E747-D747</f>
        <v>160</v>
      </c>
      <c r="G747" s="102">
        <f>IF(D747=0,"***",E747/D747)</f>
        <v>1.0070736991025244</v>
      </c>
    </row>
    <row r="748" spans="1:7" ht="12.75">
      <c r="A748" s="103"/>
      <c r="B748" s="104"/>
      <c r="C748" s="105" t="s">
        <v>293</v>
      </c>
      <c r="D748" s="106">
        <v>19702</v>
      </c>
      <c r="E748" s="107">
        <v>19362</v>
      </c>
      <c r="F748" s="106"/>
      <c r="G748" s="107"/>
    </row>
    <row r="749" spans="1:7" ht="12.75">
      <c r="A749" s="103"/>
      <c r="B749" s="104"/>
      <c r="C749" s="105" t="s">
        <v>297</v>
      </c>
      <c r="D749" s="106">
        <v>2917</v>
      </c>
      <c r="E749" s="107">
        <v>3417</v>
      </c>
      <c r="F749" s="106"/>
      <c r="G749" s="107"/>
    </row>
    <row r="750" spans="1:7" ht="12.75">
      <c r="A750" s="98" t="s">
        <v>1017</v>
      </c>
      <c r="B750" s="99" t="s">
        <v>369</v>
      </c>
      <c r="C750" s="100" t="s">
        <v>370</v>
      </c>
      <c r="D750" s="101">
        <v>25514</v>
      </c>
      <c r="E750" s="102">
        <v>26793</v>
      </c>
      <c r="F750" s="101">
        <f>E750-D750</f>
        <v>1279</v>
      </c>
      <c r="G750" s="102">
        <f>IF(D750=0,"***",E750/D750)</f>
        <v>1.0501293407540957</v>
      </c>
    </row>
    <row r="751" spans="1:7" ht="12.75">
      <c r="A751" s="103"/>
      <c r="B751" s="104"/>
      <c r="C751" s="105" t="s">
        <v>293</v>
      </c>
      <c r="D751" s="106">
        <v>19771</v>
      </c>
      <c r="E751" s="107">
        <v>20600</v>
      </c>
      <c r="F751" s="106"/>
      <c r="G751" s="107"/>
    </row>
    <row r="752" spans="1:7" ht="12.75">
      <c r="A752" s="103"/>
      <c r="B752" s="104"/>
      <c r="C752" s="105" t="s">
        <v>297</v>
      </c>
      <c r="D752" s="106">
        <v>5743</v>
      </c>
      <c r="E752" s="107">
        <v>6193</v>
      </c>
      <c r="F752" s="106"/>
      <c r="G752" s="107"/>
    </row>
    <row r="753" spans="1:7" ht="12.75">
      <c r="A753" s="98" t="s">
        <v>1018</v>
      </c>
      <c r="B753" s="99" t="s">
        <v>369</v>
      </c>
      <c r="C753" s="100" t="s">
        <v>370</v>
      </c>
      <c r="D753" s="101">
        <v>25170</v>
      </c>
      <c r="E753" s="102">
        <v>25282</v>
      </c>
      <c r="F753" s="101">
        <f>E753-D753</f>
        <v>112</v>
      </c>
      <c r="G753" s="102">
        <f>IF(D753=0,"***",E753/D753)</f>
        <v>1.0044497417560587</v>
      </c>
    </row>
    <row r="754" spans="1:7" ht="12.75">
      <c r="A754" s="103"/>
      <c r="B754" s="104"/>
      <c r="C754" s="105" t="s">
        <v>293</v>
      </c>
      <c r="D754" s="106">
        <v>22079</v>
      </c>
      <c r="E754" s="107">
        <v>21841</v>
      </c>
      <c r="F754" s="106"/>
      <c r="G754" s="107"/>
    </row>
    <row r="755" spans="1:7" ht="12.75">
      <c r="A755" s="103"/>
      <c r="B755" s="104"/>
      <c r="C755" s="105" t="s">
        <v>297</v>
      </c>
      <c r="D755" s="106">
        <v>3091</v>
      </c>
      <c r="E755" s="107">
        <v>3441</v>
      </c>
      <c r="F755" s="106"/>
      <c r="G755" s="107"/>
    </row>
    <row r="756" spans="1:7" ht="12.75">
      <c r="A756" s="98" t="s">
        <v>1019</v>
      </c>
      <c r="B756" s="99" t="s">
        <v>369</v>
      </c>
      <c r="C756" s="100" t="s">
        <v>370</v>
      </c>
      <c r="D756" s="101">
        <v>34524</v>
      </c>
      <c r="E756" s="102">
        <v>34364</v>
      </c>
      <c r="F756" s="101">
        <f>E756-D756</f>
        <v>-160</v>
      </c>
      <c r="G756" s="102">
        <f>IF(D756=0,"***",E756/D756)</f>
        <v>0.9953655428107983</v>
      </c>
    </row>
    <row r="757" spans="1:7" ht="12.75">
      <c r="A757" s="103"/>
      <c r="B757" s="104"/>
      <c r="C757" s="105" t="s">
        <v>293</v>
      </c>
      <c r="D757" s="106">
        <v>30639</v>
      </c>
      <c r="E757" s="107">
        <v>30229</v>
      </c>
      <c r="F757" s="106"/>
      <c r="G757" s="107"/>
    </row>
    <row r="758" spans="1:7" ht="12.75">
      <c r="A758" s="103"/>
      <c r="B758" s="104"/>
      <c r="C758" s="105" t="s">
        <v>297</v>
      </c>
      <c r="D758" s="106">
        <v>3885</v>
      </c>
      <c r="E758" s="107">
        <v>4135</v>
      </c>
      <c r="F758" s="106"/>
      <c r="G758" s="107"/>
    </row>
    <row r="759" spans="1:7" ht="12.75">
      <c r="A759" s="98" t="s">
        <v>1020</v>
      </c>
      <c r="B759" s="99" t="s">
        <v>369</v>
      </c>
      <c r="C759" s="100" t="s">
        <v>370</v>
      </c>
      <c r="D759" s="101">
        <v>20276</v>
      </c>
      <c r="E759" s="102">
        <v>20961</v>
      </c>
      <c r="F759" s="101">
        <f>E759-D759</f>
        <v>685</v>
      </c>
      <c r="G759" s="102">
        <f>IF(D759=0,"***",E759/D759)</f>
        <v>1.0337837837837838</v>
      </c>
    </row>
    <row r="760" spans="1:7" ht="12.75">
      <c r="A760" s="103"/>
      <c r="B760" s="104"/>
      <c r="C760" s="105" t="s">
        <v>293</v>
      </c>
      <c r="D760" s="106">
        <v>17767</v>
      </c>
      <c r="E760" s="107">
        <v>18202</v>
      </c>
      <c r="F760" s="106"/>
      <c r="G760" s="107"/>
    </row>
    <row r="761" spans="1:7" ht="12.75">
      <c r="A761" s="103"/>
      <c r="B761" s="104"/>
      <c r="C761" s="105" t="s">
        <v>297</v>
      </c>
      <c r="D761" s="106">
        <v>2509</v>
      </c>
      <c r="E761" s="107">
        <v>2759</v>
      </c>
      <c r="F761" s="106"/>
      <c r="G761" s="107"/>
    </row>
    <row r="762" spans="1:7" ht="12.75">
      <c r="A762" s="98" t="s">
        <v>1021</v>
      </c>
      <c r="B762" s="99" t="s">
        <v>376</v>
      </c>
      <c r="C762" s="100" t="s">
        <v>377</v>
      </c>
      <c r="D762" s="101">
        <v>22066</v>
      </c>
      <c r="E762" s="102">
        <v>20872</v>
      </c>
      <c r="F762" s="101">
        <f>E762-D762</f>
        <v>-1194</v>
      </c>
      <c r="G762" s="102">
        <f>IF(D762=0,"***",E762/D762)</f>
        <v>0.9458896039155261</v>
      </c>
    </row>
    <row r="763" spans="1:7" ht="12.75">
      <c r="A763" s="103"/>
      <c r="B763" s="104"/>
      <c r="C763" s="105" t="s">
        <v>293</v>
      </c>
      <c r="D763" s="106">
        <v>18788</v>
      </c>
      <c r="E763" s="107">
        <v>17594</v>
      </c>
      <c r="F763" s="106"/>
      <c r="G763" s="107"/>
    </row>
    <row r="764" spans="1:7" ht="12.75">
      <c r="A764" s="103"/>
      <c r="B764" s="104"/>
      <c r="C764" s="105" t="s">
        <v>297</v>
      </c>
      <c r="D764" s="106">
        <v>3278</v>
      </c>
      <c r="E764" s="107">
        <v>3278</v>
      </c>
      <c r="F764" s="106"/>
      <c r="G764" s="107"/>
    </row>
    <row r="765" spans="1:7" ht="12.75">
      <c r="A765" s="98" t="s">
        <v>1022</v>
      </c>
      <c r="B765" s="99" t="s">
        <v>376</v>
      </c>
      <c r="C765" s="100" t="s">
        <v>377</v>
      </c>
      <c r="D765" s="101">
        <v>15863</v>
      </c>
      <c r="E765" s="102">
        <v>15175</v>
      </c>
      <c r="F765" s="101">
        <f>E765-D765</f>
        <v>-688</v>
      </c>
      <c r="G765" s="102">
        <f>IF(D765=0,"***",E765/D765)</f>
        <v>0.956628632667213</v>
      </c>
    </row>
    <row r="766" spans="1:7" ht="12.75">
      <c r="A766" s="103"/>
      <c r="B766" s="104"/>
      <c r="C766" s="105" t="s">
        <v>293</v>
      </c>
      <c r="D766" s="106">
        <v>13101</v>
      </c>
      <c r="E766" s="107">
        <v>12413</v>
      </c>
      <c r="F766" s="106"/>
      <c r="G766" s="107"/>
    </row>
    <row r="767" spans="1:7" ht="12.75">
      <c r="A767" s="103"/>
      <c r="B767" s="104"/>
      <c r="C767" s="105" t="s">
        <v>297</v>
      </c>
      <c r="D767" s="106">
        <v>2762</v>
      </c>
      <c r="E767" s="107">
        <v>2762</v>
      </c>
      <c r="F767" s="106"/>
      <c r="G767" s="107"/>
    </row>
    <row r="768" spans="1:7" ht="12.75">
      <c r="A768" s="98" t="s">
        <v>16</v>
      </c>
      <c r="B768" s="99" t="s">
        <v>390</v>
      </c>
      <c r="C768" s="100" t="s">
        <v>391</v>
      </c>
      <c r="D768" s="101">
        <v>0</v>
      </c>
      <c r="E768" s="102">
        <v>12742</v>
      </c>
      <c r="F768" s="101">
        <f>E768-D768</f>
        <v>12742</v>
      </c>
      <c r="G768" s="102" t="str">
        <f>IF(D768=0,"***",E768/D768)</f>
        <v>***</v>
      </c>
    </row>
    <row r="769" spans="1:7" ht="12.75">
      <c r="A769" s="103"/>
      <c r="B769" s="104"/>
      <c r="C769" s="105" t="s">
        <v>293</v>
      </c>
      <c r="D769" s="106">
        <v>0</v>
      </c>
      <c r="E769" s="107">
        <v>12742</v>
      </c>
      <c r="F769" s="106"/>
      <c r="G769" s="107"/>
    </row>
    <row r="770" spans="1:7" ht="12.75">
      <c r="A770" s="98" t="s">
        <v>16</v>
      </c>
      <c r="B770" s="99" t="s">
        <v>392</v>
      </c>
      <c r="C770" s="100" t="s">
        <v>393</v>
      </c>
      <c r="D770" s="101">
        <v>342961.2</v>
      </c>
      <c r="E770" s="102">
        <v>380641.2</v>
      </c>
      <c r="F770" s="101">
        <f>E770-D770</f>
        <v>37680</v>
      </c>
      <c r="G770" s="102">
        <f>IF(D770=0,"***",E770/D770)</f>
        <v>1.109866655470065</v>
      </c>
    </row>
    <row r="771" spans="1:7" ht="12.75">
      <c r="A771" s="103"/>
      <c r="B771" s="104"/>
      <c r="C771" s="105" t="s">
        <v>1567</v>
      </c>
      <c r="D771" s="106">
        <v>342961.2</v>
      </c>
      <c r="E771" s="107">
        <v>380641.2</v>
      </c>
      <c r="F771" s="106"/>
      <c r="G771" s="107"/>
    </row>
    <row r="772" spans="1:7" ht="12.75">
      <c r="A772" s="98" t="s">
        <v>16</v>
      </c>
      <c r="B772" s="99" t="s">
        <v>300</v>
      </c>
      <c r="C772" s="100" t="s">
        <v>301</v>
      </c>
      <c r="D772" s="101">
        <v>0</v>
      </c>
      <c r="E772" s="102">
        <v>8000</v>
      </c>
      <c r="F772" s="101">
        <f>E772-D772</f>
        <v>8000</v>
      </c>
      <c r="G772" s="102" t="str">
        <f>IF(D772=0,"***",E772/D772)</f>
        <v>***</v>
      </c>
    </row>
    <row r="773" spans="1:7" ht="12.75">
      <c r="A773" s="103"/>
      <c r="B773" s="104"/>
      <c r="C773" s="105" t="s">
        <v>1567</v>
      </c>
      <c r="D773" s="106">
        <v>0</v>
      </c>
      <c r="E773" s="107">
        <v>8000</v>
      </c>
      <c r="F773" s="106"/>
      <c r="G773" s="107"/>
    </row>
    <row r="774" spans="1:7" ht="12.75">
      <c r="A774" s="98" t="s">
        <v>1023</v>
      </c>
      <c r="B774" s="99" t="s">
        <v>1024</v>
      </c>
      <c r="C774" s="100" t="s">
        <v>1025</v>
      </c>
      <c r="D774" s="101">
        <v>12333</v>
      </c>
      <c r="E774" s="102">
        <v>13192</v>
      </c>
      <c r="F774" s="101">
        <f>E774-D774</f>
        <v>859</v>
      </c>
      <c r="G774" s="102">
        <f>IF(D774=0,"***",E774/D774)</f>
        <v>1.069650531095435</v>
      </c>
    </row>
    <row r="775" spans="1:7" ht="12.75">
      <c r="A775" s="103"/>
      <c r="B775" s="104"/>
      <c r="C775" s="105" t="s">
        <v>293</v>
      </c>
      <c r="D775" s="106">
        <v>10161</v>
      </c>
      <c r="E775" s="107">
        <v>10520</v>
      </c>
      <c r="F775" s="106"/>
      <c r="G775" s="107"/>
    </row>
    <row r="776" spans="1:7" ht="12.75">
      <c r="A776" s="103"/>
      <c r="B776" s="104"/>
      <c r="C776" s="105" t="s">
        <v>297</v>
      </c>
      <c r="D776" s="106">
        <v>2172</v>
      </c>
      <c r="E776" s="107">
        <v>2672</v>
      </c>
      <c r="F776" s="106"/>
      <c r="G776" s="107"/>
    </row>
    <row r="777" spans="1:7" ht="12.75">
      <c r="A777" s="98" t="s">
        <v>1026</v>
      </c>
      <c r="B777" s="99" t="s">
        <v>1024</v>
      </c>
      <c r="C777" s="100" t="s">
        <v>1025</v>
      </c>
      <c r="D777" s="101">
        <v>5798</v>
      </c>
      <c r="E777" s="102">
        <v>5921</v>
      </c>
      <c r="F777" s="101">
        <f>E777-D777</f>
        <v>123</v>
      </c>
      <c r="G777" s="102">
        <f>IF(D777=0,"***",E777/D777)</f>
        <v>1.0212142117971714</v>
      </c>
    </row>
    <row r="778" spans="1:7" ht="12.75">
      <c r="A778" s="103"/>
      <c r="B778" s="104"/>
      <c r="C778" s="105" t="s">
        <v>293</v>
      </c>
      <c r="D778" s="106">
        <v>5255</v>
      </c>
      <c r="E778" s="107">
        <v>5378</v>
      </c>
      <c r="F778" s="106"/>
      <c r="G778" s="107"/>
    </row>
    <row r="779" spans="1:7" ht="12.75">
      <c r="A779" s="103"/>
      <c r="B779" s="104"/>
      <c r="C779" s="105" t="s">
        <v>297</v>
      </c>
      <c r="D779" s="106">
        <v>543</v>
      </c>
      <c r="E779" s="107">
        <v>543</v>
      </c>
      <c r="F779" s="106"/>
      <c r="G779" s="107"/>
    </row>
    <row r="780" spans="1:7" ht="12.75">
      <c r="A780" s="98" t="s">
        <v>1027</v>
      </c>
      <c r="B780" s="99" t="s">
        <v>1024</v>
      </c>
      <c r="C780" s="100" t="s">
        <v>1025</v>
      </c>
      <c r="D780" s="101">
        <v>7060</v>
      </c>
      <c r="E780" s="102">
        <v>7579</v>
      </c>
      <c r="F780" s="101">
        <f>E780-D780</f>
        <v>519</v>
      </c>
      <c r="G780" s="102">
        <f>IF(D780=0,"***",E780/D780)</f>
        <v>1.0735127478753541</v>
      </c>
    </row>
    <row r="781" spans="1:7" ht="12.75">
      <c r="A781" s="103"/>
      <c r="B781" s="104"/>
      <c r="C781" s="105" t="s">
        <v>293</v>
      </c>
      <c r="D781" s="106">
        <v>6147</v>
      </c>
      <c r="E781" s="107">
        <v>6596</v>
      </c>
      <c r="F781" s="106"/>
      <c r="G781" s="107"/>
    </row>
    <row r="782" spans="1:7" ht="12.75">
      <c r="A782" s="103"/>
      <c r="B782" s="104"/>
      <c r="C782" s="105" t="s">
        <v>297</v>
      </c>
      <c r="D782" s="106">
        <v>913</v>
      </c>
      <c r="E782" s="107">
        <v>983</v>
      </c>
      <c r="F782" s="106"/>
      <c r="G782" s="107"/>
    </row>
    <row r="783" spans="1:7" ht="12.75">
      <c r="A783" s="98" t="s">
        <v>1028</v>
      </c>
      <c r="B783" s="99" t="s">
        <v>1024</v>
      </c>
      <c r="C783" s="100" t="s">
        <v>1025</v>
      </c>
      <c r="D783" s="101">
        <v>10442</v>
      </c>
      <c r="E783" s="102">
        <v>11277</v>
      </c>
      <c r="F783" s="101">
        <f>E783-D783</f>
        <v>835</v>
      </c>
      <c r="G783" s="102">
        <f>IF(D783=0,"***",E783/D783)</f>
        <v>1.0799655238460064</v>
      </c>
    </row>
    <row r="784" spans="1:7" ht="12.75">
      <c r="A784" s="103"/>
      <c r="B784" s="104"/>
      <c r="C784" s="105" t="s">
        <v>293</v>
      </c>
      <c r="D784" s="106">
        <v>9201</v>
      </c>
      <c r="E784" s="107">
        <v>9876</v>
      </c>
      <c r="F784" s="106"/>
      <c r="G784" s="107"/>
    </row>
    <row r="785" spans="1:7" ht="12.75">
      <c r="A785" s="103"/>
      <c r="B785" s="104"/>
      <c r="C785" s="105" t="s">
        <v>297</v>
      </c>
      <c r="D785" s="106">
        <v>1241</v>
      </c>
      <c r="E785" s="107">
        <v>1401</v>
      </c>
      <c r="F785" s="106"/>
      <c r="G785" s="107"/>
    </row>
    <row r="786" spans="1:7" ht="12.75">
      <c r="A786" s="98" t="s">
        <v>1470</v>
      </c>
      <c r="B786" s="99" t="s">
        <v>1024</v>
      </c>
      <c r="C786" s="100" t="s">
        <v>1025</v>
      </c>
      <c r="D786" s="101">
        <v>6373</v>
      </c>
      <c r="E786" s="102">
        <v>6020</v>
      </c>
      <c r="F786" s="101">
        <f>E786-D786</f>
        <v>-353</v>
      </c>
      <c r="G786" s="102">
        <f>IF(D786=0,"***",E786/D786)</f>
        <v>0.944610073748627</v>
      </c>
    </row>
    <row r="787" spans="1:7" ht="12.75">
      <c r="A787" s="103"/>
      <c r="B787" s="104"/>
      <c r="C787" s="105" t="s">
        <v>293</v>
      </c>
      <c r="D787" s="106">
        <v>5478</v>
      </c>
      <c r="E787" s="107">
        <v>5125</v>
      </c>
      <c r="F787" s="106"/>
      <c r="G787" s="107"/>
    </row>
    <row r="788" spans="1:7" ht="12.75">
      <c r="A788" s="103"/>
      <c r="B788" s="104"/>
      <c r="C788" s="105" t="s">
        <v>297</v>
      </c>
      <c r="D788" s="106">
        <v>895</v>
      </c>
      <c r="E788" s="107">
        <v>895</v>
      </c>
      <c r="F788" s="106"/>
      <c r="G788" s="107"/>
    </row>
    <row r="789" spans="1:7" ht="12.75">
      <c r="A789" s="98" t="s">
        <v>1029</v>
      </c>
      <c r="B789" s="99" t="s">
        <v>1024</v>
      </c>
      <c r="C789" s="100" t="s">
        <v>1025</v>
      </c>
      <c r="D789" s="101">
        <v>5369</v>
      </c>
      <c r="E789" s="102">
        <v>5556</v>
      </c>
      <c r="F789" s="101">
        <f>E789-D789</f>
        <v>187</v>
      </c>
      <c r="G789" s="102">
        <f>IF(D789=0,"***",E789/D789)</f>
        <v>1.0348295772024585</v>
      </c>
    </row>
    <row r="790" spans="1:7" ht="12.75">
      <c r="A790" s="103"/>
      <c r="B790" s="104"/>
      <c r="C790" s="105" t="s">
        <v>293</v>
      </c>
      <c r="D790" s="106">
        <v>4609</v>
      </c>
      <c r="E790" s="107">
        <v>4796</v>
      </c>
      <c r="F790" s="106"/>
      <c r="G790" s="107"/>
    </row>
    <row r="791" spans="1:7" ht="12.75">
      <c r="A791" s="103"/>
      <c r="B791" s="104"/>
      <c r="C791" s="105" t="s">
        <v>297</v>
      </c>
      <c r="D791" s="106">
        <v>760</v>
      </c>
      <c r="E791" s="107">
        <v>760</v>
      </c>
      <c r="F791" s="106"/>
      <c r="G791" s="107"/>
    </row>
    <row r="792" spans="1:7" ht="12.75">
      <c r="A792" s="98" t="s">
        <v>1030</v>
      </c>
      <c r="B792" s="99" t="s">
        <v>1024</v>
      </c>
      <c r="C792" s="100" t="s">
        <v>1025</v>
      </c>
      <c r="D792" s="101">
        <v>5854</v>
      </c>
      <c r="E792" s="102">
        <v>5770</v>
      </c>
      <c r="F792" s="101">
        <f>E792-D792</f>
        <v>-84</v>
      </c>
      <c r="G792" s="102">
        <f>IF(D792=0,"***",E792/D792)</f>
        <v>0.9856508370345063</v>
      </c>
    </row>
    <row r="793" spans="1:7" ht="12.75">
      <c r="A793" s="103"/>
      <c r="B793" s="104"/>
      <c r="C793" s="105" t="s">
        <v>293</v>
      </c>
      <c r="D793" s="106">
        <v>4930</v>
      </c>
      <c r="E793" s="107">
        <v>4846</v>
      </c>
      <c r="F793" s="106"/>
      <c r="G793" s="107"/>
    </row>
    <row r="794" spans="1:7" ht="12.75">
      <c r="A794" s="103"/>
      <c r="B794" s="104"/>
      <c r="C794" s="105" t="s">
        <v>297</v>
      </c>
      <c r="D794" s="106">
        <v>924</v>
      </c>
      <c r="E794" s="107">
        <v>924</v>
      </c>
      <c r="F794" s="106"/>
      <c r="G794" s="107"/>
    </row>
    <row r="795" spans="1:7" ht="12.75">
      <c r="A795" s="98" t="s">
        <v>1031</v>
      </c>
      <c r="B795" s="99" t="s">
        <v>1032</v>
      </c>
      <c r="C795" s="100" t="s">
        <v>1033</v>
      </c>
      <c r="D795" s="101">
        <v>967</v>
      </c>
      <c r="E795" s="102">
        <v>968</v>
      </c>
      <c r="F795" s="101">
        <f>E795-D795</f>
        <v>1</v>
      </c>
      <c r="G795" s="102">
        <f>IF(D795=0,"***",E795/D795)</f>
        <v>1.001034126163392</v>
      </c>
    </row>
    <row r="796" spans="1:7" ht="12.75">
      <c r="A796" s="103"/>
      <c r="B796" s="104"/>
      <c r="C796" s="105" t="s">
        <v>293</v>
      </c>
      <c r="D796" s="106">
        <v>967</v>
      </c>
      <c r="E796" s="107">
        <v>968</v>
      </c>
      <c r="F796" s="106"/>
      <c r="G796" s="107"/>
    </row>
    <row r="797" spans="1:7" ht="12.75">
      <c r="A797" s="98" t="s">
        <v>1034</v>
      </c>
      <c r="B797" s="99" t="s">
        <v>376</v>
      </c>
      <c r="C797" s="100" t="s">
        <v>377</v>
      </c>
      <c r="D797" s="101">
        <v>51449</v>
      </c>
      <c r="E797" s="102">
        <v>51993</v>
      </c>
      <c r="F797" s="101">
        <f>E797-D797</f>
        <v>544</v>
      </c>
      <c r="G797" s="102">
        <f>IF(D797=0,"***",E797/D797)</f>
        <v>1.0105735777177398</v>
      </c>
    </row>
    <row r="798" spans="1:7" ht="12.75">
      <c r="A798" s="103"/>
      <c r="B798" s="104"/>
      <c r="C798" s="105" t="s">
        <v>293</v>
      </c>
      <c r="D798" s="106">
        <v>40697</v>
      </c>
      <c r="E798" s="107">
        <v>40341</v>
      </c>
      <c r="F798" s="106"/>
      <c r="G798" s="107"/>
    </row>
    <row r="799" spans="1:7" ht="12.75">
      <c r="A799" s="103"/>
      <c r="B799" s="104"/>
      <c r="C799" s="105" t="s">
        <v>297</v>
      </c>
      <c r="D799" s="106">
        <v>10752</v>
      </c>
      <c r="E799" s="107">
        <v>11652</v>
      </c>
      <c r="F799" s="106"/>
      <c r="G799" s="107"/>
    </row>
    <row r="800" spans="1:7" ht="12.75">
      <c r="A800" s="98" t="s">
        <v>1035</v>
      </c>
      <c r="B800" s="99" t="s">
        <v>376</v>
      </c>
      <c r="C800" s="100" t="s">
        <v>377</v>
      </c>
      <c r="D800" s="101">
        <v>41744</v>
      </c>
      <c r="E800" s="102">
        <v>41692</v>
      </c>
      <c r="F800" s="101">
        <f>E800-D800</f>
        <v>-52</v>
      </c>
      <c r="G800" s="102">
        <f>IF(D800=0,"***",E800/D800)</f>
        <v>0.9987543119969337</v>
      </c>
    </row>
    <row r="801" spans="1:7" ht="12.75">
      <c r="A801" s="103"/>
      <c r="B801" s="104"/>
      <c r="C801" s="105" t="s">
        <v>293</v>
      </c>
      <c r="D801" s="106">
        <v>33544</v>
      </c>
      <c r="E801" s="107">
        <v>33492</v>
      </c>
      <c r="F801" s="106"/>
      <c r="G801" s="107"/>
    </row>
    <row r="802" spans="1:7" ht="12.75">
      <c r="A802" s="103"/>
      <c r="B802" s="104"/>
      <c r="C802" s="105" t="s">
        <v>297</v>
      </c>
      <c r="D802" s="106">
        <v>8200</v>
      </c>
      <c r="E802" s="107">
        <v>8200</v>
      </c>
      <c r="F802" s="106"/>
      <c r="G802" s="107"/>
    </row>
    <row r="803" spans="1:7" ht="12.75">
      <c r="A803" s="98" t="s">
        <v>1036</v>
      </c>
      <c r="B803" s="99" t="s">
        <v>376</v>
      </c>
      <c r="C803" s="100" t="s">
        <v>377</v>
      </c>
      <c r="D803" s="101">
        <v>19412</v>
      </c>
      <c r="E803" s="102">
        <v>19140</v>
      </c>
      <c r="F803" s="101">
        <f>E803-D803</f>
        <v>-272</v>
      </c>
      <c r="G803" s="102">
        <f>IF(D803=0,"***",E803/D803)</f>
        <v>0.9859880486297136</v>
      </c>
    </row>
    <row r="804" spans="1:7" ht="12.75">
      <c r="A804" s="103"/>
      <c r="B804" s="104"/>
      <c r="C804" s="105" t="s">
        <v>293</v>
      </c>
      <c r="D804" s="106">
        <v>16713</v>
      </c>
      <c r="E804" s="107">
        <v>16441</v>
      </c>
      <c r="F804" s="106"/>
      <c r="G804" s="107"/>
    </row>
    <row r="805" spans="1:7" ht="12.75">
      <c r="A805" s="103"/>
      <c r="B805" s="104"/>
      <c r="C805" s="105" t="s">
        <v>297</v>
      </c>
      <c r="D805" s="106">
        <v>2699</v>
      </c>
      <c r="E805" s="107">
        <v>2699</v>
      </c>
      <c r="F805" s="106"/>
      <c r="G805" s="107"/>
    </row>
    <row r="806" spans="1:7" ht="12.75">
      <c r="A806" s="98" t="s">
        <v>1037</v>
      </c>
      <c r="B806" s="99" t="s">
        <v>376</v>
      </c>
      <c r="C806" s="100" t="s">
        <v>377</v>
      </c>
      <c r="D806" s="101">
        <v>30900</v>
      </c>
      <c r="E806" s="102">
        <v>30207</v>
      </c>
      <c r="F806" s="101">
        <f>E806-D806</f>
        <v>-693</v>
      </c>
      <c r="G806" s="102">
        <f>IF(D806=0,"***",E806/D806)</f>
        <v>0.9775728155339806</v>
      </c>
    </row>
    <row r="807" spans="1:7" ht="12.75">
      <c r="A807" s="103"/>
      <c r="B807" s="104"/>
      <c r="C807" s="105" t="s">
        <v>293</v>
      </c>
      <c r="D807" s="106">
        <v>27731</v>
      </c>
      <c r="E807" s="107">
        <v>27038</v>
      </c>
      <c r="F807" s="106"/>
      <c r="G807" s="107"/>
    </row>
    <row r="808" spans="1:7" ht="12.75">
      <c r="A808" s="103"/>
      <c r="B808" s="104"/>
      <c r="C808" s="105" t="s">
        <v>297</v>
      </c>
      <c r="D808" s="106">
        <v>3169</v>
      </c>
      <c r="E808" s="107">
        <v>3169</v>
      </c>
      <c r="F808" s="106"/>
      <c r="G808" s="107"/>
    </row>
    <row r="809" spans="1:7" ht="12.75">
      <c r="A809" s="98" t="s">
        <v>1038</v>
      </c>
      <c r="B809" s="99" t="s">
        <v>376</v>
      </c>
      <c r="C809" s="100" t="s">
        <v>377</v>
      </c>
      <c r="D809" s="101">
        <v>28789</v>
      </c>
      <c r="E809" s="102">
        <v>28321</v>
      </c>
      <c r="F809" s="101">
        <f>E809-D809</f>
        <v>-468</v>
      </c>
      <c r="G809" s="102">
        <f>IF(D809=0,"***",E809/D809)</f>
        <v>0.9837437910312967</v>
      </c>
    </row>
    <row r="810" spans="1:7" ht="12.75">
      <c r="A810" s="103"/>
      <c r="B810" s="104"/>
      <c r="C810" s="105" t="s">
        <v>293</v>
      </c>
      <c r="D810" s="106">
        <v>23250</v>
      </c>
      <c r="E810" s="107">
        <v>22782</v>
      </c>
      <c r="F810" s="106"/>
      <c r="G810" s="107"/>
    </row>
    <row r="811" spans="1:7" ht="12.75">
      <c r="A811" s="103"/>
      <c r="B811" s="104"/>
      <c r="C811" s="105" t="s">
        <v>297</v>
      </c>
      <c r="D811" s="106">
        <v>5539</v>
      </c>
      <c r="E811" s="107">
        <v>5539</v>
      </c>
      <c r="F811" s="106"/>
      <c r="G811" s="107"/>
    </row>
    <row r="812" spans="1:7" ht="12.75">
      <c r="A812" s="98" t="s">
        <v>1039</v>
      </c>
      <c r="B812" s="99" t="s">
        <v>376</v>
      </c>
      <c r="C812" s="100" t="s">
        <v>377</v>
      </c>
      <c r="D812" s="101">
        <v>15742</v>
      </c>
      <c r="E812" s="102">
        <v>15502</v>
      </c>
      <c r="F812" s="101">
        <f>E812-D812</f>
        <v>-240</v>
      </c>
      <c r="G812" s="102">
        <f>IF(D812=0,"***",E812/D812)</f>
        <v>0.9847541608436031</v>
      </c>
    </row>
    <row r="813" spans="1:7" ht="12.75">
      <c r="A813" s="103"/>
      <c r="B813" s="104"/>
      <c r="C813" s="105" t="s">
        <v>293</v>
      </c>
      <c r="D813" s="106">
        <v>13361</v>
      </c>
      <c r="E813" s="107">
        <v>13121</v>
      </c>
      <c r="F813" s="106"/>
      <c r="G813" s="107"/>
    </row>
    <row r="814" spans="1:7" ht="12.75">
      <c r="A814" s="103"/>
      <c r="B814" s="104"/>
      <c r="C814" s="105" t="s">
        <v>297</v>
      </c>
      <c r="D814" s="106">
        <v>2381</v>
      </c>
      <c r="E814" s="107">
        <v>2381</v>
      </c>
      <c r="F814" s="106"/>
      <c r="G814" s="107"/>
    </row>
    <row r="815" spans="1:7" ht="12.75">
      <c r="A815" s="98" t="s">
        <v>1040</v>
      </c>
      <c r="B815" s="99" t="s">
        <v>376</v>
      </c>
      <c r="C815" s="100" t="s">
        <v>377</v>
      </c>
      <c r="D815" s="101">
        <v>18447</v>
      </c>
      <c r="E815" s="102">
        <v>17990</v>
      </c>
      <c r="F815" s="101">
        <f>E815-D815</f>
        <v>-457</v>
      </c>
      <c r="G815" s="102">
        <f>IF(D815=0,"***",E815/D815)</f>
        <v>0.9752263240635334</v>
      </c>
    </row>
    <row r="816" spans="1:7" ht="12.75">
      <c r="A816" s="103"/>
      <c r="B816" s="104"/>
      <c r="C816" s="105" t="s">
        <v>293</v>
      </c>
      <c r="D816" s="106">
        <v>14250</v>
      </c>
      <c r="E816" s="107">
        <v>13693</v>
      </c>
      <c r="F816" s="106"/>
      <c r="G816" s="107"/>
    </row>
    <row r="817" spans="1:7" ht="12.75">
      <c r="A817" s="103"/>
      <c r="B817" s="104"/>
      <c r="C817" s="105" t="s">
        <v>297</v>
      </c>
      <c r="D817" s="106">
        <v>4197</v>
      </c>
      <c r="E817" s="107">
        <v>4297</v>
      </c>
      <c r="F817" s="106"/>
      <c r="G817" s="107"/>
    </row>
    <row r="818" spans="1:7" ht="12.75">
      <c r="A818" s="98" t="s">
        <v>1041</v>
      </c>
      <c r="B818" s="99" t="s">
        <v>376</v>
      </c>
      <c r="C818" s="100" t="s">
        <v>377</v>
      </c>
      <c r="D818" s="101">
        <v>31837</v>
      </c>
      <c r="E818" s="102">
        <v>31422</v>
      </c>
      <c r="F818" s="101">
        <f>E818-D818</f>
        <v>-415</v>
      </c>
      <c r="G818" s="102">
        <f>IF(D818=0,"***",E818/D818)</f>
        <v>0.9869648522159751</v>
      </c>
    </row>
    <row r="819" spans="1:7" ht="12.75">
      <c r="A819" s="103"/>
      <c r="B819" s="104"/>
      <c r="C819" s="105" t="s">
        <v>293</v>
      </c>
      <c r="D819" s="106">
        <v>26981</v>
      </c>
      <c r="E819" s="107">
        <v>26566</v>
      </c>
      <c r="F819" s="106"/>
      <c r="G819" s="107"/>
    </row>
    <row r="820" spans="1:7" ht="12.75">
      <c r="A820" s="103"/>
      <c r="B820" s="104"/>
      <c r="C820" s="105" t="s">
        <v>297</v>
      </c>
      <c r="D820" s="106">
        <v>4856</v>
      </c>
      <c r="E820" s="107">
        <v>4856</v>
      </c>
      <c r="F820" s="106"/>
      <c r="G820" s="107"/>
    </row>
    <row r="821" spans="1:7" ht="12.75">
      <c r="A821" s="98" t="s">
        <v>1042</v>
      </c>
      <c r="B821" s="99" t="s">
        <v>376</v>
      </c>
      <c r="C821" s="100" t="s">
        <v>377</v>
      </c>
      <c r="D821" s="101">
        <v>20387</v>
      </c>
      <c r="E821" s="102">
        <v>20947</v>
      </c>
      <c r="F821" s="101">
        <f>E821-D821</f>
        <v>560</v>
      </c>
      <c r="G821" s="102">
        <f>IF(D821=0,"***",E821/D821)</f>
        <v>1.027468484818757</v>
      </c>
    </row>
    <row r="822" spans="1:7" ht="12.75">
      <c r="A822" s="103"/>
      <c r="B822" s="104"/>
      <c r="C822" s="105" t="s">
        <v>293</v>
      </c>
      <c r="D822" s="106">
        <v>17112</v>
      </c>
      <c r="E822" s="107">
        <v>17672</v>
      </c>
      <c r="F822" s="106"/>
      <c r="G822" s="107"/>
    </row>
    <row r="823" spans="1:7" ht="12.75">
      <c r="A823" s="103"/>
      <c r="B823" s="104"/>
      <c r="C823" s="105" t="s">
        <v>297</v>
      </c>
      <c r="D823" s="106">
        <v>3275</v>
      </c>
      <c r="E823" s="107">
        <v>3275</v>
      </c>
      <c r="F823" s="106"/>
      <c r="G823" s="107"/>
    </row>
    <row r="824" spans="1:7" ht="12.75">
      <c r="A824" s="98" t="s">
        <v>1043</v>
      </c>
      <c r="B824" s="99" t="s">
        <v>376</v>
      </c>
      <c r="C824" s="100" t="s">
        <v>377</v>
      </c>
      <c r="D824" s="101">
        <v>62550</v>
      </c>
      <c r="E824" s="102">
        <v>61262</v>
      </c>
      <c r="F824" s="101">
        <f>E824-D824</f>
        <v>-1288</v>
      </c>
      <c r="G824" s="102">
        <f>IF(D824=0,"***",E824/D824)</f>
        <v>0.9794084732214229</v>
      </c>
    </row>
    <row r="825" spans="1:7" ht="12.75">
      <c r="A825" s="103"/>
      <c r="B825" s="104"/>
      <c r="C825" s="105" t="s">
        <v>293</v>
      </c>
      <c r="D825" s="106">
        <v>48822</v>
      </c>
      <c r="E825" s="107">
        <v>47234</v>
      </c>
      <c r="F825" s="106"/>
      <c r="G825" s="107"/>
    </row>
    <row r="826" spans="1:7" ht="12.75">
      <c r="A826" s="103"/>
      <c r="B826" s="104"/>
      <c r="C826" s="105" t="s">
        <v>297</v>
      </c>
      <c r="D826" s="106">
        <v>13728</v>
      </c>
      <c r="E826" s="107">
        <v>14028</v>
      </c>
      <c r="F826" s="106"/>
      <c r="G826" s="107"/>
    </row>
    <row r="827" spans="1:7" ht="12.75">
      <c r="A827" s="98" t="s">
        <v>1044</v>
      </c>
      <c r="B827" s="99" t="s">
        <v>376</v>
      </c>
      <c r="C827" s="100" t="s">
        <v>377</v>
      </c>
      <c r="D827" s="101">
        <v>28533</v>
      </c>
      <c r="E827" s="102">
        <v>29677</v>
      </c>
      <c r="F827" s="101">
        <f>E827-D827</f>
        <v>1144</v>
      </c>
      <c r="G827" s="102">
        <f>IF(D827=0,"***",E827/D827)</f>
        <v>1.040093926330915</v>
      </c>
    </row>
    <row r="828" spans="1:7" ht="12.75">
      <c r="A828" s="103"/>
      <c r="B828" s="104"/>
      <c r="C828" s="105" t="s">
        <v>293</v>
      </c>
      <c r="D828" s="106">
        <v>23514</v>
      </c>
      <c r="E828" s="107">
        <v>24658</v>
      </c>
      <c r="F828" s="106"/>
      <c r="G828" s="107"/>
    </row>
    <row r="829" spans="1:7" ht="12.75">
      <c r="A829" s="103"/>
      <c r="B829" s="104"/>
      <c r="C829" s="105" t="s">
        <v>297</v>
      </c>
      <c r="D829" s="106">
        <v>5019</v>
      </c>
      <c r="E829" s="107">
        <v>5019</v>
      </c>
      <c r="F829" s="106"/>
      <c r="G829" s="107"/>
    </row>
    <row r="830" spans="1:7" ht="12.75">
      <c r="A830" s="98" t="s">
        <v>1045</v>
      </c>
      <c r="B830" s="99" t="s">
        <v>376</v>
      </c>
      <c r="C830" s="100" t="s">
        <v>377</v>
      </c>
      <c r="D830" s="101">
        <v>15008</v>
      </c>
      <c r="E830" s="102">
        <v>16070</v>
      </c>
      <c r="F830" s="101">
        <f>E830-D830</f>
        <v>1062</v>
      </c>
      <c r="G830" s="102">
        <f>IF(D830=0,"***",E830/D830)</f>
        <v>1.0707622601279319</v>
      </c>
    </row>
    <row r="831" spans="1:7" ht="12.75">
      <c r="A831" s="103"/>
      <c r="B831" s="104"/>
      <c r="C831" s="105" t="s">
        <v>293</v>
      </c>
      <c r="D831" s="106">
        <v>11743</v>
      </c>
      <c r="E831" s="107">
        <v>12805</v>
      </c>
      <c r="F831" s="106"/>
      <c r="G831" s="107"/>
    </row>
    <row r="832" spans="1:7" ht="12.75">
      <c r="A832" s="103"/>
      <c r="B832" s="104"/>
      <c r="C832" s="105" t="s">
        <v>297</v>
      </c>
      <c r="D832" s="106">
        <v>3265</v>
      </c>
      <c r="E832" s="107">
        <v>3265</v>
      </c>
      <c r="F832" s="106"/>
      <c r="G832" s="107"/>
    </row>
    <row r="833" spans="1:7" ht="12.75">
      <c r="A833" s="98" t="s">
        <v>1046</v>
      </c>
      <c r="B833" s="99" t="s">
        <v>376</v>
      </c>
      <c r="C833" s="100" t="s">
        <v>377</v>
      </c>
      <c r="D833" s="101">
        <v>18453</v>
      </c>
      <c r="E833" s="102">
        <v>18579</v>
      </c>
      <c r="F833" s="101">
        <f>E833-D833</f>
        <v>126</v>
      </c>
      <c r="G833" s="102">
        <f>IF(D833=0,"***",E833/D833)</f>
        <v>1.0068281580230858</v>
      </c>
    </row>
    <row r="834" spans="1:7" ht="12.75">
      <c r="A834" s="103"/>
      <c r="B834" s="104"/>
      <c r="C834" s="105" t="s">
        <v>293</v>
      </c>
      <c r="D834" s="106">
        <v>14535</v>
      </c>
      <c r="E834" s="107">
        <v>14661</v>
      </c>
      <c r="F834" s="106"/>
      <c r="G834" s="107"/>
    </row>
    <row r="835" spans="1:7" ht="12.75">
      <c r="A835" s="103"/>
      <c r="B835" s="104"/>
      <c r="C835" s="105" t="s">
        <v>297</v>
      </c>
      <c r="D835" s="106">
        <v>3918</v>
      </c>
      <c r="E835" s="107">
        <v>3918</v>
      </c>
      <c r="F835" s="106"/>
      <c r="G835" s="107"/>
    </row>
    <row r="836" spans="1:7" ht="12.75">
      <c r="A836" s="98" t="s">
        <v>1047</v>
      </c>
      <c r="B836" s="99" t="s">
        <v>376</v>
      </c>
      <c r="C836" s="100" t="s">
        <v>377</v>
      </c>
      <c r="D836" s="101">
        <v>41336</v>
      </c>
      <c r="E836" s="102">
        <v>42589</v>
      </c>
      <c r="F836" s="101">
        <f>E836-D836</f>
        <v>1253</v>
      </c>
      <c r="G836" s="102">
        <f>IF(D836=0,"***",E836/D836)</f>
        <v>1.030312560479969</v>
      </c>
    </row>
    <row r="837" spans="1:7" ht="12.75">
      <c r="A837" s="103"/>
      <c r="B837" s="104"/>
      <c r="C837" s="105" t="s">
        <v>293</v>
      </c>
      <c r="D837" s="106">
        <v>29071</v>
      </c>
      <c r="E837" s="107">
        <v>30324</v>
      </c>
      <c r="F837" s="106"/>
      <c r="G837" s="107"/>
    </row>
    <row r="838" spans="1:7" ht="12.75">
      <c r="A838" s="103"/>
      <c r="B838" s="104"/>
      <c r="C838" s="105" t="s">
        <v>297</v>
      </c>
      <c r="D838" s="106">
        <v>12265</v>
      </c>
      <c r="E838" s="107">
        <v>12265</v>
      </c>
      <c r="F838" s="106"/>
      <c r="G838" s="107"/>
    </row>
    <row r="839" spans="1:7" ht="12.75">
      <c r="A839" s="98" t="s">
        <v>1048</v>
      </c>
      <c r="B839" s="99" t="s">
        <v>376</v>
      </c>
      <c r="C839" s="100" t="s">
        <v>377</v>
      </c>
      <c r="D839" s="101">
        <v>83646</v>
      </c>
      <c r="E839" s="102">
        <v>86018</v>
      </c>
      <c r="F839" s="101">
        <f>E839-D839</f>
        <v>2372</v>
      </c>
      <c r="G839" s="102">
        <f>IF(D839=0,"***",E839/D839)</f>
        <v>1.0283576022762595</v>
      </c>
    </row>
    <row r="840" spans="1:7" ht="12.75">
      <c r="A840" s="103"/>
      <c r="B840" s="104"/>
      <c r="C840" s="105" t="s">
        <v>293</v>
      </c>
      <c r="D840" s="106">
        <v>59909</v>
      </c>
      <c r="E840" s="107">
        <v>57052</v>
      </c>
      <c r="F840" s="106"/>
      <c r="G840" s="107"/>
    </row>
    <row r="841" spans="1:7" ht="12.75">
      <c r="A841" s="103"/>
      <c r="B841" s="104"/>
      <c r="C841" s="105" t="s">
        <v>297</v>
      </c>
      <c r="D841" s="106">
        <v>23737</v>
      </c>
      <c r="E841" s="107">
        <v>28966</v>
      </c>
      <c r="F841" s="106"/>
      <c r="G841" s="107"/>
    </row>
    <row r="842" spans="1:7" ht="12.75">
      <c r="A842" s="98" t="s">
        <v>1049</v>
      </c>
      <c r="B842" s="99" t="s">
        <v>369</v>
      </c>
      <c r="C842" s="100" t="s">
        <v>370</v>
      </c>
      <c r="D842" s="101">
        <v>33886</v>
      </c>
      <c r="E842" s="102">
        <v>34116</v>
      </c>
      <c r="F842" s="101">
        <f>E842-D842</f>
        <v>230</v>
      </c>
      <c r="G842" s="102">
        <f>IF(D842=0,"***",E842/D842)</f>
        <v>1.0067874638493772</v>
      </c>
    </row>
    <row r="843" spans="1:7" ht="12.75">
      <c r="A843" s="103"/>
      <c r="B843" s="104"/>
      <c r="C843" s="105" t="s">
        <v>293</v>
      </c>
      <c r="D843" s="106">
        <v>28328</v>
      </c>
      <c r="E843" s="107">
        <v>28158</v>
      </c>
      <c r="F843" s="106"/>
      <c r="G843" s="107"/>
    </row>
    <row r="844" spans="1:7" ht="12.75">
      <c r="A844" s="103"/>
      <c r="B844" s="104"/>
      <c r="C844" s="105" t="s">
        <v>297</v>
      </c>
      <c r="D844" s="106">
        <v>5558</v>
      </c>
      <c r="E844" s="107">
        <v>5958</v>
      </c>
      <c r="F844" s="106"/>
      <c r="G844" s="107"/>
    </row>
    <row r="845" spans="1:7" ht="12.75">
      <c r="A845" s="98" t="s">
        <v>1050</v>
      </c>
      <c r="B845" s="99" t="s">
        <v>369</v>
      </c>
      <c r="C845" s="100" t="s">
        <v>370</v>
      </c>
      <c r="D845" s="101">
        <v>34621</v>
      </c>
      <c r="E845" s="102">
        <v>32521</v>
      </c>
      <c r="F845" s="101">
        <f>E845-D845</f>
        <v>-2100</v>
      </c>
      <c r="G845" s="102">
        <f>IF(D845=0,"***",E845/D845)</f>
        <v>0.9393431732185668</v>
      </c>
    </row>
    <row r="846" spans="1:7" ht="12.75">
      <c r="A846" s="103"/>
      <c r="B846" s="104"/>
      <c r="C846" s="105" t="s">
        <v>293</v>
      </c>
      <c r="D846" s="106">
        <v>29918</v>
      </c>
      <c r="E846" s="107">
        <v>27759</v>
      </c>
      <c r="F846" s="106"/>
      <c r="G846" s="107"/>
    </row>
    <row r="847" spans="1:7" ht="12.75">
      <c r="A847" s="103"/>
      <c r="B847" s="104"/>
      <c r="C847" s="105" t="s">
        <v>297</v>
      </c>
      <c r="D847" s="106">
        <v>4703</v>
      </c>
      <c r="E847" s="107">
        <v>4762</v>
      </c>
      <c r="F847" s="106"/>
      <c r="G847" s="107"/>
    </row>
    <row r="848" spans="1:7" ht="12.75">
      <c r="A848" s="98" t="s">
        <v>1051</v>
      </c>
      <c r="B848" s="99" t="s">
        <v>376</v>
      </c>
      <c r="C848" s="100" t="s">
        <v>377</v>
      </c>
      <c r="D848" s="101">
        <v>50267</v>
      </c>
      <c r="E848" s="102">
        <v>46354</v>
      </c>
      <c r="F848" s="101">
        <f>E848-D848</f>
        <v>-3913</v>
      </c>
      <c r="G848" s="102">
        <f>IF(D848=0,"***",E848/D848)</f>
        <v>0.9221556886227545</v>
      </c>
    </row>
    <row r="849" spans="1:7" ht="12.75">
      <c r="A849" s="103"/>
      <c r="B849" s="104"/>
      <c r="C849" s="105" t="s">
        <v>293</v>
      </c>
      <c r="D849" s="106">
        <v>38759</v>
      </c>
      <c r="E849" s="107">
        <v>34846</v>
      </c>
      <c r="F849" s="106"/>
      <c r="G849" s="107"/>
    </row>
    <row r="850" spans="1:7" ht="12.75">
      <c r="A850" s="103"/>
      <c r="B850" s="104"/>
      <c r="C850" s="105" t="s">
        <v>297</v>
      </c>
      <c r="D850" s="106">
        <v>11508</v>
      </c>
      <c r="E850" s="107">
        <v>11508</v>
      </c>
      <c r="F850" s="106"/>
      <c r="G850" s="107"/>
    </row>
    <row r="851" spans="1:7" ht="12.75">
      <c r="A851" s="98" t="s">
        <v>1052</v>
      </c>
      <c r="B851" s="99" t="s">
        <v>369</v>
      </c>
      <c r="C851" s="100" t="s">
        <v>370</v>
      </c>
      <c r="D851" s="101">
        <v>49372</v>
      </c>
      <c r="E851" s="102">
        <v>47983</v>
      </c>
      <c r="F851" s="101">
        <f>E851-D851</f>
        <v>-1389</v>
      </c>
      <c r="G851" s="102">
        <f>IF(D851=0,"***",E851/D851)</f>
        <v>0.9718666450619784</v>
      </c>
    </row>
    <row r="852" spans="1:7" ht="12.75">
      <c r="A852" s="103"/>
      <c r="B852" s="104"/>
      <c r="C852" s="105" t="s">
        <v>293</v>
      </c>
      <c r="D852" s="106">
        <v>40349</v>
      </c>
      <c r="E852" s="107">
        <v>38022</v>
      </c>
      <c r="F852" s="106"/>
      <c r="G852" s="107"/>
    </row>
    <row r="853" spans="1:7" ht="12.75">
      <c r="A853" s="103"/>
      <c r="B853" s="104"/>
      <c r="C853" s="105" t="s">
        <v>297</v>
      </c>
      <c r="D853" s="106">
        <v>9023</v>
      </c>
      <c r="E853" s="107">
        <v>9961</v>
      </c>
      <c r="F853" s="106"/>
      <c r="G853" s="107"/>
    </row>
    <row r="854" spans="1:7" ht="12.75">
      <c r="A854" s="98" t="s">
        <v>1053</v>
      </c>
      <c r="B854" s="99" t="s">
        <v>369</v>
      </c>
      <c r="C854" s="100" t="s">
        <v>370</v>
      </c>
      <c r="D854" s="101">
        <v>41898</v>
      </c>
      <c r="E854" s="102">
        <v>41150</v>
      </c>
      <c r="F854" s="101">
        <f>E854-D854</f>
        <v>-748</v>
      </c>
      <c r="G854" s="102">
        <f>IF(D854=0,"***",E854/D854)</f>
        <v>0.9821471191942336</v>
      </c>
    </row>
    <row r="855" spans="1:7" ht="12.75">
      <c r="A855" s="103"/>
      <c r="B855" s="104"/>
      <c r="C855" s="105" t="s">
        <v>293</v>
      </c>
      <c r="D855" s="106">
        <v>36317</v>
      </c>
      <c r="E855" s="107">
        <v>35069</v>
      </c>
      <c r="F855" s="106"/>
      <c r="G855" s="107"/>
    </row>
    <row r="856" spans="1:7" ht="12.75">
      <c r="A856" s="103"/>
      <c r="B856" s="104"/>
      <c r="C856" s="105" t="s">
        <v>297</v>
      </c>
      <c r="D856" s="106">
        <v>5581</v>
      </c>
      <c r="E856" s="107">
        <v>6081</v>
      </c>
      <c r="F856" s="106"/>
      <c r="G856" s="107"/>
    </row>
    <row r="857" spans="1:7" ht="12.75">
      <c r="A857" s="98" t="s">
        <v>1054</v>
      </c>
      <c r="B857" s="99" t="s">
        <v>369</v>
      </c>
      <c r="C857" s="100" t="s">
        <v>370</v>
      </c>
      <c r="D857" s="101">
        <v>27030</v>
      </c>
      <c r="E857" s="102">
        <v>27516</v>
      </c>
      <c r="F857" s="101">
        <f>E857-D857</f>
        <v>486</v>
      </c>
      <c r="G857" s="102">
        <f>IF(D857=0,"***",E857/D857)</f>
        <v>1.0179800221975583</v>
      </c>
    </row>
    <row r="858" spans="1:7" ht="12.75">
      <c r="A858" s="103"/>
      <c r="B858" s="104"/>
      <c r="C858" s="105" t="s">
        <v>293</v>
      </c>
      <c r="D858" s="106">
        <v>21699</v>
      </c>
      <c r="E858" s="107">
        <v>21759</v>
      </c>
      <c r="F858" s="106"/>
      <c r="G858" s="107"/>
    </row>
    <row r="859" spans="1:7" ht="12.75">
      <c r="A859" s="103"/>
      <c r="B859" s="104"/>
      <c r="C859" s="105" t="s">
        <v>297</v>
      </c>
      <c r="D859" s="106">
        <v>5331</v>
      </c>
      <c r="E859" s="107">
        <v>5757</v>
      </c>
      <c r="F859" s="106"/>
      <c r="G859" s="107"/>
    </row>
    <row r="860" spans="1:7" ht="12.75">
      <c r="A860" s="98" t="s">
        <v>1055</v>
      </c>
      <c r="B860" s="99" t="s">
        <v>369</v>
      </c>
      <c r="C860" s="100" t="s">
        <v>370</v>
      </c>
      <c r="D860" s="101">
        <v>34400</v>
      </c>
      <c r="E860" s="102">
        <v>32511</v>
      </c>
      <c r="F860" s="101">
        <f>E860-D860</f>
        <v>-1889</v>
      </c>
      <c r="G860" s="102">
        <f>IF(D860=0,"***",E860/D860)</f>
        <v>0.9450872093023256</v>
      </c>
    </row>
    <row r="861" spans="1:7" ht="12.75">
      <c r="A861" s="103"/>
      <c r="B861" s="104"/>
      <c r="C861" s="105" t="s">
        <v>293</v>
      </c>
      <c r="D861" s="106">
        <v>27108</v>
      </c>
      <c r="E861" s="107">
        <v>24431</v>
      </c>
      <c r="F861" s="106"/>
      <c r="G861" s="107"/>
    </row>
    <row r="862" spans="1:7" ht="12.75">
      <c r="A862" s="103"/>
      <c r="B862" s="104"/>
      <c r="C862" s="105" t="s">
        <v>297</v>
      </c>
      <c r="D862" s="106">
        <v>7292</v>
      </c>
      <c r="E862" s="107">
        <v>8080</v>
      </c>
      <c r="F862" s="106"/>
      <c r="G862" s="107"/>
    </row>
    <row r="863" spans="1:7" ht="12.75">
      <c r="A863" s="98" t="s">
        <v>1056</v>
      </c>
      <c r="B863" s="99" t="s">
        <v>369</v>
      </c>
      <c r="C863" s="100" t="s">
        <v>370</v>
      </c>
      <c r="D863" s="101">
        <v>21601</v>
      </c>
      <c r="E863" s="102">
        <v>22448</v>
      </c>
      <c r="F863" s="101">
        <f>E863-D863</f>
        <v>847</v>
      </c>
      <c r="G863" s="102">
        <f>IF(D863=0,"***",E863/D863)</f>
        <v>1.039211147632054</v>
      </c>
    </row>
    <row r="864" spans="1:7" ht="12.75">
      <c r="A864" s="103"/>
      <c r="B864" s="104"/>
      <c r="C864" s="105" t="s">
        <v>293</v>
      </c>
      <c r="D864" s="106">
        <v>18010</v>
      </c>
      <c r="E864" s="107">
        <v>18384</v>
      </c>
      <c r="F864" s="106"/>
      <c r="G864" s="107"/>
    </row>
    <row r="865" spans="1:7" ht="12.75">
      <c r="A865" s="103"/>
      <c r="B865" s="104"/>
      <c r="C865" s="105" t="s">
        <v>297</v>
      </c>
      <c r="D865" s="106">
        <v>3591</v>
      </c>
      <c r="E865" s="107">
        <v>4064</v>
      </c>
      <c r="F865" s="106"/>
      <c r="G865" s="107"/>
    </row>
    <row r="866" spans="1:7" ht="12.75">
      <c r="A866" s="98" t="s">
        <v>1057</v>
      </c>
      <c r="B866" s="99" t="s">
        <v>369</v>
      </c>
      <c r="C866" s="100" t="s">
        <v>370</v>
      </c>
      <c r="D866" s="101">
        <v>30082</v>
      </c>
      <c r="E866" s="102">
        <v>26981</v>
      </c>
      <c r="F866" s="101">
        <f>E866-D866</f>
        <v>-3101</v>
      </c>
      <c r="G866" s="102">
        <f>IF(D866=0,"***",E866/D866)</f>
        <v>0.8969150987301376</v>
      </c>
    </row>
    <row r="867" spans="1:7" ht="12.75">
      <c r="A867" s="103"/>
      <c r="B867" s="104"/>
      <c r="C867" s="105" t="s">
        <v>293</v>
      </c>
      <c r="D867" s="106">
        <v>21085</v>
      </c>
      <c r="E867" s="107">
        <v>19395</v>
      </c>
      <c r="F867" s="106"/>
      <c r="G867" s="107"/>
    </row>
    <row r="868" spans="1:7" ht="12.75">
      <c r="A868" s="103"/>
      <c r="B868" s="104"/>
      <c r="C868" s="105" t="s">
        <v>297</v>
      </c>
      <c r="D868" s="106">
        <v>8997</v>
      </c>
      <c r="E868" s="107">
        <v>7586</v>
      </c>
      <c r="F868" s="106"/>
      <c r="G868" s="107"/>
    </row>
    <row r="869" spans="1:7" ht="12.75">
      <c r="A869" s="98" t="s">
        <v>1058</v>
      </c>
      <c r="B869" s="99" t="s">
        <v>369</v>
      </c>
      <c r="C869" s="100" t="s">
        <v>370</v>
      </c>
      <c r="D869" s="101">
        <v>15994</v>
      </c>
      <c r="E869" s="102">
        <v>16172</v>
      </c>
      <c r="F869" s="101">
        <f>E869-D869</f>
        <v>178</v>
      </c>
      <c r="G869" s="102">
        <f>IF(D869=0,"***",E869/D869)</f>
        <v>1.01112917344004</v>
      </c>
    </row>
    <row r="870" spans="1:7" ht="12.75">
      <c r="A870" s="103"/>
      <c r="B870" s="104"/>
      <c r="C870" s="105" t="s">
        <v>293</v>
      </c>
      <c r="D870" s="106">
        <v>12908</v>
      </c>
      <c r="E870" s="107">
        <v>13056</v>
      </c>
      <c r="F870" s="106"/>
      <c r="G870" s="107"/>
    </row>
    <row r="871" spans="1:7" ht="12.75">
      <c r="A871" s="103"/>
      <c r="B871" s="104"/>
      <c r="C871" s="105" t="s">
        <v>297</v>
      </c>
      <c r="D871" s="106">
        <v>3086</v>
      </c>
      <c r="E871" s="107">
        <v>3116</v>
      </c>
      <c r="F871" s="106"/>
      <c r="G871" s="107"/>
    </row>
    <row r="872" spans="1:7" ht="12.75">
      <c r="A872" s="98" t="s">
        <v>1059</v>
      </c>
      <c r="B872" s="99" t="s">
        <v>369</v>
      </c>
      <c r="C872" s="100" t="s">
        <v>370</v>
      </c>
      <c r="D872" s="101">
        <v>35279</v>
      </c>
      <c r="E872" s="102">
        <v>39736</v>
      </c>
      <c r="F872" s="101">
        <f>E872-D872</f>
        <v>4457</v>
      </c>
      <c r="G872" s="102">
        <f>IF(D872=0,"***",E872/D872)</f>
        <v>1.1263357804926444</v>
      </c>
    </row>
    <row r="873" spans="1:7" ht="12.75">
      <c r="A873" s="103"/>
      <c r="B873" s="104"/>
      <c r="C873" s="105" t="s">
        <v>293</v>
      </c>
      <c r="D873" s="106">
        <v>28598</v>
      </c>
      <c r="E873" s="107">
        <v>33055</v>
      </c>
      <c r="F873" s="106"/>
      <c r="G873" s="107"/>
    </row>
    <row r="874" spans="1:7" ht="12.75">
      <c r="A874" s="103"/>
      <c r="B874" s="104"/>
      <c r="C874" s="105" t="s">
        <v>297</v>
      </c>
      <c r="D874" s="106">
        <v>6681</v>
      </c>
      <c r="E874" s="107">
        <v>6681</v>
      </c>
      <c r="F874" s="106"/>
      <c r="G874" s="107"/>
    </row>
    <row r="875" spans="1:7" ht="12.75">
      <c r="A875" s="98" t="s">
        <v>1059</v>
      </c>
      <c r="B875" s="99" t="s">
        <v>386</v>
      </c>
      <c r="C875" s="100" t="s">
        <v>387</v>
      </c>
      <c r="D875" s="101">
        <v>13912</v>
      </c>
      <c r="E875" s="102">
        <v>12636</v>
      </c>
      <c r="F875" s="101">
        <f>E875-D875</f>
        <v>-1276</v>
      </c>
      <c r="G875" s="102">
        <f>IF(D875=0,"***",E875/D875)</f>
        <v>0.9082806210465785</v>
      </c>
    </row>
    <row r="876" spans="1:7" ht="12.75">
      <c r="A876" s="103"/>
      <c r="B876" s="104"/>
      <c r="C876" s="105" t="s">
        <v>293</v>
      </c>
      <c r="D876" s="106">
        <v>10312</v>
      </c>
      <c r="E876" s="107">
        <v>9036</v>
      </c>
      <c r="F876" s="106"/>
      <c r="G876" s="107"/>
    </row>
    <row r="877" spans="1:7" ht="12.75">
      <c r="A877" s="103"/>
      <c r="B877" s="104"/>
      <c r="C877" s="105" t="s">
        <v>297</v>
      </c>
      <c r="D877" s="106">
        <v>3600</v>
      </c>
      <c r="E877" s="107">
        <v>3600</v>
      </c>
      <c r="F877" s="106"/>
      <c r="G877" s="107"/>
    </row>
    <row r="878" spans="1:7" ht="12.75">
      <c r="A878" s="98" t="s">
        <v>1060</v>
      </c>
      <c r="B878" s="99" t="s">
        <v>935</v>
      </c>
      <c r="C878" s="100" t="s">
        <v>936</v>
      </c>
      <c r="D878" s="101">
        <v>5971</v>
      </c>
      <c r="E878" s="102">
        <v>6929</v>
      </c>
      <c r="F878" s="101">
        <f>E878-D878</f>
        <v>958</v>
      </c>
      <c r="G878" s="102">
        <f>IF(D878=0,"***",E878/D878)</f>
        <v>1.160442136995478</v>
      </c>
    </row>
    <row r="879" spans="1:7" ht="12.75">
      <c r="A879" s="103"/>
      <c r="B879" s="104"/>
      <c r="C879" s="105" t="s">
        <v>293</v>
      </c>
      <c r="D879" s="106">
        <v>5971</v>
      </c>
      <c r="E879" s="107">
        <v>6929</v>
      </c>
      <c r="F879" s="106"/>
      <c r="G879" s="107"/>
    </row>
    <row r="880" spans="1:7" ht="12.75">
      <c r="A880" s="98" t="s">
        <v>1061</v>
      </c>
      <c r="B880" s="99" t="s">
        <v>376</v>
      </c>
      <c r="C880" s="100" t="s">
        <v>377</v>
      </c>
      <c r="D880" s="101">
        <v>67004</v>
      </c>
      <c r="E880" s="102">
        <v>61919</v>
      </c>
      <c r="F880" s="101">
        <f>E880-D880</f>
        <v>-5085</v>
      </c>
      <c r="G880" s="102">
        <f>IF(D880=0,"***",E880/D880)</f>
        <v>0.924109008417408</v>
      </c>
    </row>
    <row r="881" spans="1:7" ht="12.75">
      <c r="A881" s="103"/>
      <c r="B881" s="104"/>
      <c r="C881" s="105" t="s">
        <v>293</v>
      </c>
      <c r="D881" s="106">
        <v>51469</v>
      </c>
      <c r="E881" s="107">
        <v>41078</v>
      </c>
      <c r="F881" s="106"/>
      <c r="G881" s="107"/>
    </row>
    <row r="882" spans="1:7" ht="12.75">
      <c r="A882" s="103"/>
      <c r="B882" s="104"/>
      <c r="C882" s="105" t="s">
        <v>297</v>
      </c>
      <c r="D882" s="106">
        <v>15535</v>
      </c>
      <c r="E882" s="107">
        <v>20841</v>
      </c>
      <c r="F882" s="106"/>
      <c r="G882" s="107"/>
    </row>
    <row r="883" spans="1:7" ht="12.75">
      <c r="A883" s="98" t="s">
        <v>1062</v>
      </c>
      <c r="B883" s="99" t="s">
        <v>362</v>
      </c>
      <c r="C883" s="100" t="s">
        <v>363</v>
      </c>
      <c r="D883" s="101">
        <v>28416</v>
      </c>
      <c r="E883" s="102">
        <v>28968</v>
      </c>
      <c r="F883" s="101">
        <f>E883-D883</f>
        <v>552</v>
      </c>
      <c r="G883" s="102">
        <f>IF(D883=0,"***",E883/D883)</f>
        <v>1.0194256756756757</v>
      </c>
    </row>
    <row r="884" spans="1:7" ht="12.75">
      <c r="A884" s="103"/>
      <c r="B884" s="104"/>
      <c r="C884" s="105" t="s">
        <v>293</v>
      </c>
      <c r="D884" s="106">
        <v>23657</v>
      </c>
      <c r="E884" s="107">
        <v>23609</v>
      </c>
      <c r="F884" s="106"/>
      <c r="G884" s="107"/>
    </row>
    <row r="885" spans="1:7" ht="12.75">
      <c r="A885" s="103"/>
      <c r="B885" s="104"/>
      <c r="C885" s="105" t="s">
        <v>297</v>
      </c>
      <c r="D885" s="106">
        <v>4759</v>
      </c>
      <c r="E885" s="107">
        <v>5359</v>
      </c>
      <c r="F885" s="106"/>
      <c r="G885" s="107"/>
    </row>
    <row r="886" spans="1:7" ht="12.75">
      <c r="A886" s="98" t="s">
        <v>1063</v>
      </c>
      <c r="B886" s="99" t="s">
        <v>369</v>
      </c>
      <c r="C886" s="100" t="s">
        <v>370</v>
      </c>
      <c r="D886" s="101">
        <v>20935</v>
      </c>
      <c r="E886" s="102">
        <v>20313</v>
      </c>
      <c r="F886" s="101">
        <f>E886-D886</f>
        <v>-622</v>
      </c>
      <c r="G886" s="102">
        <f>IF(D886=0,"***",E886/D886)</f>
        <v>0.970288989730117</v>
      </c>
    </row>
    <row r="887" spans="1:7" ht="12.75">
      <c r="A887" s="103"/>
      <c r="B887" s="104"/>
      <c r="C887" s="105" t="s">
        <v>293</v>
      </c>
      <c r="D887" s="106">
        <v>16472</v>
      </c>
      <c r="E887" s="107">
        <v>15593</v>
      </c>
      <c r="F887" s="106"/>
      <c r="G887" s="107"/>
    </row>
    <row r="888" spans="1:7" ht="12.75">
      <c r="A888" s="103"/>
      <c r="B888" s="104"/>
      <c r="C888" s="105" t="s">
        <v>297</v>
      </c>
      <c r="D888" s="106">
        <v>4463</v>
      </c>
      <c r="E888" s="107">
        <v>4720</v>
      </c>
      <c r="F888" s="106"/>
      <c r="G888" s="107"/>
    </row>
    <row r="889" spans="1:7" ht="12.75">
      <c r="A889" s="98" t="s">
        <v>1064</v>
      </c>
      <c r="B889" s="99" t="s">
        <v>376</v>
      </c>
      <c r="C889" s="100" t="s">
        <v>377</v>
      </c>
      <c r="D889" s="101">
        <v>12277</v>
      </c>
      <c r="E889" s="102">
        <v>12871</v>
      </c>
      <c r="F889" s="101">
        <f>E889-D889</f>
        <v>594</v>
      </c>
      <c r="G889" s="102">
        <f>IF(D889=0,"***",E889/D889)</f>
        <v>1.0483831554940133</v>
      </c>
    </row>
    <row r="890" spans="1:7" ht="12.75">
      <c r="A890" s="103"/>
      <c r="B890" s="104"/>
      <c r="C890" s="105" t="s">
        <v>293</v>
      </c>
      <c r="D890" s="106">
        <v>9060</v>
      </c>
      <c r="E890" s="107">
        <v>9654</v>
      </c>
      <c r="F890" s="106"/>
      <c r="G890" s="107"/>
    </row>
    <row r="891" spans="1:7" ht="12.75">
      <c r="A891" s="103"/>
      <c r="B891" s="104"/>
      <c r="C891" s="105" t="s">
        <v>297</v>
      </c>
      <c r="D891" s="106">
        <v>3217</v>
      </c>
      <c r="E891" s="107">
        <v>3217</v>
      </c>
      <c r="F891" s="106"/>
      <c r="G891" s="107"/>
    </row>
    <row r="892" spans="1:7" ht="12.75">
      <c r="A892" s="98" t="s">
        <v>1065</v>
      </c>
      <c r="B892" s="99" t="s">
        <v>376</v>
      </c>
      <c r="C892" s="100" t="s">
        <v>377</v>
      </c>
      <c r="D892" s="101">
        <v>80538</v>
      </c>
      <c r="E892" s="102">
        <v>57338</v>
      </c>
      <c r="F892" s="101">
        <f>E892-D892</f>
        <v>-23200</v>
      </c>
      <c r="G892" s="102">
        <f>IF(D892=0,"***",E892/D892)</f>
        <v>0.7119372221808339</v>
      </c>
    </row>
    <row r="893" spans="1:7" ht="12.75">
      <c r="A893" s="103"/>
      <c r="B893" s="104"/>
      <c r="C893" s="105" t="s">
        <v>293</v>
      </c>
      <c r="D893" s="106">
        <v>65656</v>
      </c>
      <c r="E893" s="107">
        <v>44903</v>
      </c>
      <c r="F893" s="106"/>
      <c r="G893" s="107"/>
    </row>
    <row r="894" spans="1:7" ht="12.75">
      <c r="A894" s="103"/>
      <c r="B894" s="104"/>
      <c r="C894" s="105" t="s">
        <v>297</v>
      </c>
      <c r="D894" s="106">
        <v>14882</v>
      </c>
      <c r="E894" s="107">
        <v>12435</v>
      </c>
      <c r="F894" s="106"/>
      <c r="G894" s="107"/>
    </row>
    <row r="895" spans="1:7" ht="12.75">
      <c r="A895" s="98" t="s">
        <v>1066</v>
      </c>
      <c r="B895" s="99" t="s">
        <v>376</v>
      </c>
      <c r="C895" s="100" t="s">
        <v>377</v>
      </c>
      <c r="D895" s="101">
        <v>25308</v>
      </c>
      <c r="E895" s="102">
        <v>25132</v>
      </c>
      <c r="F895" s="101">
        <f>E895-D895</f>
        <v>-176</v>
      </c>
      <c r="G895" s="102">
        <f>IF(D895=0,"***",E895/D895)</f>
        <v>0.9930456772562035</v>
      </c>
    </row>
    <row r="896" spans="1:7" ht="12.75">
      <c r="A896" s="103"/>
      <c r="B896" s="104"/>
      <c r="C896" s="105" t="s">
        <v>293</v>
      </c>
      <c r="D896" s="106">
        <v>21420</v>
      </c>
      <c r="E896" s="107">
        <v>21044</v>
      </c>
      <c r="F896" s="106"/>
      <c r="G896" s="107"/>
    </row>
    <row r="897" spans="1:7" ht="12.75">
      <c r="A897" s="103"/>
      <c r="B897" s="104"/>
      <c r="C897" s="105" t="s">
        <v>297</v>
      </c>
      <c r="D897" s="106">
        <v>3888</v>
      </c>
      <c r="E897" s="107">
        <v>4088</v>
      </c>
      <c r="F897" s="106"/>
      <c r="G897" s="107"/>
    </row>
    <row r="898" spans="1:7" ht="12.75">
      <c r="A898" s="98" t="s">
        <v>1067</v>
      </c>
      <c r="B898" s="99" t="s">
        <v>376</v>
      </c>
      <c r="C898" s="100" t="s">
        <v>377</v>
      </c>
      <c r="D898" s="101">
        <v>62630</v>
      </c>
      <c r="E898" s="102">
        <v>50676</v>
      </c>
      <c r="F898" s="101">
        <f>E898-D898</f>
        <v>-11954</v>
      </c>
      <c r="G898" s="102">
        <f>IF(D898=0,"***",E898/D898)</f>
        <v>0.8091330033530257</v>
      </c>
    </row>
    <row r="899" spans="1:7" ht="12.75">
      <c r="A899" s="103"/>
      <c r="B899" s="104"/>
      <c r="C899" s="105" t="s">
        <v>293</v>
      </c>
      <c r="D899" s="106">
        <v>52401</v>
      </c>
      <c r="E899" s="107">
        <v>40447</v>
      </c>
      <c r="F899" s="106"/>
      <c r="G899" s="107"/>
    </row>
    <row r="900" spans="1:7" ht="12.75">
      <c r="A900" s="103"/>
      <c r="B900" s="104"/>
      <c r="C900" s="105" t="s">
        <v>297</v>
      </c>
      <c r="D900" s="106">
        <v>10229</v>
      </c>
      <c r="E900" s="107">
        <v>10229</v>
      </c>
      <c r="F900" s="106"/>
      <c r="G900" s="107"/>
    </row>
    <row r="901" spans="1:7" ht="12.75">
      <c r="A901" s="98" t="s">
        <v>1068</v>
      </c>
      <c r="B901" s="99" t="s">
        <v>369</v>
      </c>
      <c r="C901" s="100" t="s">
        <v>370</v>
      </c>
      <c r="D901" s="101">
        <v>5000</v>
      </c>
      <c r="E901" s="102">
        <v>6096</v>
      </c>
      <c r="F901" s="101">
        <f>E901-D901</f>
        <v>1096</v>
      </c>
      <c r="G901" s="102">
        <f>IF(D901=0,"***",E901/D901)</f>
        <v>1.2192</v>
      </c>
    </row>
    <row r="902" spans="1:7" ht="12.75">
      <c r="A902" s="103"/>
      <c r="B902" s="104"/>
      <c r="C902" s="105" t="s">
        <v>293</v>
      </c>
      <c r="D902" s="106">
        <v>3669</v>
      </c>
      <c r="E902" s="107">
        <v>4435</v>
      </c>
      <c r="F902" s="106"/>
      <c r="G902" s="107"/>
    </row>
    <row r="903" spans="1:7" ht="12.75">
      <c r="A903" s="103"/>
      <c r="B903" s="104"/>
      <c r="C903" s="105" t="s">
        <v>297</v>
      </c>
      <c r="D903" s="106">
        <v>1331</v>
      </c>
      <c r="E903" s="107">
        <v>1661</v>
      </c>
      <c r="F903" s="106"/>
      <c r="G903" s="107"/>
    </row>
    <row r="904" spans="1:7" ht="12.75">
      <c r="A904" s="98" t="s">
        <v>1069</v>
      </c>
      <c r="B904" s="99" t="s">
        <v>369</v>
      </c>
      <c r="C904" s="100" t="s">
        <v>370</v>
      </c>
      <c r="D904" s="101">
        <v>29647</v>
      </c>
      <c r="E904" s="102">
        <v>37117</v>
      </c>
      <c r="F904" s="101">
        <f>E904-D904</f>
        <v>7470</v>
      </c>
      <c r="G904" s="102">
        <f>IF(D904=0,"***",E904/D904)</f>
        <v>1.251964785644416</v>
      </c>
    </row>
    <row r="905" spans="1:7" ht="12.75">
      <c r="A905" s="103"/>
      <c r="B905" s="104"/>
      <c r="C905" s="105" t="s">
        <v>293</v>
      </c>
      <c r="D905" s="106">
        <v>25986</v>
      </c>
      <c r="E905" s="107">
        <v>32841</v>
      </c>
      <c r="F905" s="106"/>
      <c r="G905" s="107"/>
    </row>
    <row r="906" spans="1:7" ht="12.75">
      <c r="A906" s="103"/>
      <c r="B906" s="104"/>
      <c r="C906" s="105" t="s">
        <v>297</v>
      </c>
      <c r="D906" s="106">
        <v>3661</v>
      </c>
      <c r="E906" s="107">
        <v>4276</v>
      </c>
      <c r="F906" s="106"/>
      <c r="G906" s="107"/>
    </row>
    <row r="907" spans="1:7" ht="12.75">
      <c r="A907" s="98" t="s">
        <v>1070</v>
      </c>
      <c r="B907" s="99" t="s">
        <v>379</v>
      </c>
      <c r="C907" s="100" t="s">
        <v>380</v>
      </c>
      <c r="D907" s="101">
        <v>18074</v>
      </c>
      <c r="E907" s="102">
        <v>17629</v>
      </c>
      <c r="F907" s="101">
        <f>E907-D907</f>
        <v>-445</v>
      </c>
      <c r="G907" s="102">
        <f>IF(D907=0,"***",E907/D907)</f>
        <v>0.9753789974549076</v>
      </c>
    </row>
    <row r="908" spans="1:7" ht="12.75">
      <c r="A908" s="103"/>
      <c r="B908" s="104"/>
      <c r="C908" s="105" t="s">
        <v>293</v>
      </c>
      <c r="D908" s="106">
        <v>15932</v>
      </c>
      <c r="E908" s="107">
        <v>15237</v>
      </c>
      <c r="F908" s="106"/>
      <c r="G908" s="107"/>
    </row>
    <row r="909" spans="1:7" ht="12.75">
      <c r="A909" s="103"/>
      <c r="B909" s="104"/>
      <c r="C909" s="105" t="s">
        <v>297</v>
      </c>
      <c r="D909" s="106">
        <v>2142</v>
      </c>
      <c r="E909" s="107">
        <v>2392</v>
      </c>
      <c r="F909" s="106"/>
      <c r="G909" s="107"/>
    </row>
    <row r="910" spans="1:7" ht="12.75">
      <c r="A910" s="98" t="s">
        <v>1071</v>
      </c>
      <c r="B910" s="99" t="s">
        <v>362</v>
      </c>
      <c r="C910" s="100" t="s">
        <v>363</v>
      </c>
      <c r="D910" s="101">
        <v>23483</v>
      </c>
      <c r="E910" s="102">
        <v>23141</v>
      </c>
      <c r="F910" s="101">
        <f>E910-D910</f>
        <v>-342</v>
      </c>
      <c r="G910" s="102">
        <f>IF(D910=0,"***",E910/D910)</f>
        <v>0.9854362730485884</v>
      </c>
    </row>
    <row r="911" spans="1:7" ht="12.75">
      <c r="A911" s="103"/>
      <c r="B911" s="104"/>
      <c r="C911" s="105" t="s">
        <v>293</v>
      </c>
      <c r="D911" s="106">
        <v>19662</v>
      </c>
      <c r="E911" s="107">
        <v>19216</v>
      </c>
      <c r="F911" s="106"/>
      <c r="G911" s="107"/>
    </row>
    <row r="912" spans="1:7" ht="12.75">
      <c r="A912" s="103"/>
      <c r="B912" s="104"/>
      <c r="C912" s="105" t="s">
        <v>297</v>
      </c>
      <c r="D912" s="106">
        <v>3821</v>
      </c>
      <c r="E912" s="107">
        <v>3925</v>
      </c>
      <c r="F912" s="106"/>
      <c r="G912" s="107"/>
    </row>
    <row r="913" spans="1:7" ht="12.75">
      <c r="A913" s="98" t="s">
        <v>1072</v>
      </c>
      <c r="B913" s="99" t="s">
        <v>382</v>
      </c>
      <c r="C913" s="100" t="s">
        <v>383</v>
      </c>
      <c r="D913" s="101">
        <v>28517</v>
      </c>
      <c r="E913" s="102">
        <v>27799</v>
      </c>
      <c r="F913" s="101">
        <f>E913-D913</f>
        <v>-718</v>
      </c>
      <c r="G913" s="102">
        <f>IF(D913=0,"***",E913/D913)</f>
        <v>0.9748220359785391</v>
      </c>
    </row>
    <row r="914" spans="1:7" ht="12.75">
      <c r="A914" s="103"/>
      <c r="B914" s="104"/>
      <c r="C914" s="105" t="s">
        <v>293</v>
      </c>
      <c r="D914" s="106">
        <v>24389</v>
      </c>
      <c r="E914" s="107">
        <v>23233</v>
      </c>
      <c r="F914" s="106"/>
      <c r="G914" s="107"/>
    </row>
    <row r="915" spans="1:7" ht="12.75">
      <c r="A915" s="103"/>
      <c r="B915" s="104"/>
      <c r="C915" s="105" t="s">
        <v>297</v>
      </c>
      <c r="D915" s="106">
        <v>4128</v>
      </c>
      <c r="E915" s="107">
        <v>4566</v>
      </c>
      <c r="F915" s="106"/>
      <c r="G915" s="107"/>
    </row>
    <row r="916" spans="1:7" ht="12.75">
      <c r="A916" s="98" t="s">
        <v>1073</v>
      </c>
      <c r="B916" s="99" t="s">
        <v>1074</v>
      </c>
      <c r="C916" s="100" t="s">
        <v>1075</v>
      </c>
      <c r="D916" s="101">
        <v>11755</v>
      </c>
      <c r="E916" s="102">
        <v>11725</v>
      </c>
      <c r="F916" s="101">
        <f>E916-D916</f>
        <v>-30</v>
      </c>
      <c r="G916" s="102">
        <f>IF(D916=0,"***",E916/D916)</f>
        <v>0.9974478945129732</v>
      </c>
    </row>
    <row r="917" spans="1:7" ht="12.75">
      <c r="A917" s="103"/>
      <c r="B917" s="104"/>
      <c r="C917" s="105" t="s">
        <v>293</v>
      </c>
      <c r="D917" s="106">
        <v>11755</v>
      </c>
      <c r="E917" s="107">
        <v>11725</v>
      </c>
      <c r="F917" s="106"/>
      <c r="G917" s="107"/>
    </row>
    <row r="918" spans="1:7" ht="12.75">
      <c r="A918" s="98" t="s">
        <v>1076</v>
      </c>
      <c r="B918" s="99" t="s">
        <v>369</v>
      </c>
      <c r="C918" s="100" t="s">
        <v>370</v>
      </c>
      <c r="D918" s="101">
        <v>31745</v>
      </c>
      <c r="E918" s="102">
        <v>31455</v>
      </c>
      <c r="F918" s="101">
        <f>E918-D918</f>
        <v>-290</v>
      </c>
      <c r="G918" s="102">
        <f>IF(D918=0,"***",E918/D918)</f>
        <v>0.9908647031028508</v>
      </c>
    </row>
    <row r="919" spans="1:7" ht="12.75">
      <c r="A919" s="103"/>
      <c r="B919" s="104"/>
      <c r="C919" s="105" t="s">
        <v>293</v>
      </c>
      <c r="D919" s="106">
        <v>28137</v>
      </c>
      <c r="E919" s="107">
        <v>27547</v>
      </c>
      <c r="F919" s="106"/>
      <c r="G919" s="107"/>
    </row>
    <row r="920" spans="1:7" ht="12.75">
      <c r="A920" s="103"/>
      <c r="B920" s="104"/>
      <c r="C920" s="105" t="s">
        <v>297</v>
      </c>
      <c r="D920" s="106">
        <v>3608</v>
      </c>
      <c r="E920" s="107">
        <v>3908</v>
      </c>
      <c r="F920" s="106"/>
      <c r="G920" s="107"/>
    </row>
    <row r="921" spans="1:7" ht="12.75">
      <c r="A921" s="98" t="s">
        <v>1076</v>
      </c>
      <c r="B921" s="99" t="s">
        <v>386</v>
      </c>
      <c r="C921" s="100" t="s">
        <v>387</v>
      </c>
      <c r="D921" s="101">
        <v>9073</v>
      </c>
      <c r="E921" s="102">
        <v>8824</v>
      </c>
      <c r="F921" s="101">
        <f>E921-D921</f>
        <v>-249</v>
      </c>
      <c r="G921" s="102">
        <f>IF(D921=0,"***",E921/D921)</f>
        <v>0.9725559351923289</v>
      </c>
    </row>
    <row r="922" spans="1:7" ht="12.75">
      <c r="A922" s="103"/>
      <c r="B922" s="104"/>
      <c r="C922" s="105" t="s">
        <v>293</v>
      </c>
      <c r="D922" s="106">
        <v>7425</v>
      </c>
      <c r="E922" s="107">
        <v>7176</v>
      </c>
      <c r="F922" s="106"/>
      <c r="G922" s="107"/>
    </row>
    <row r="923" spans="1:7" ht="12.75">
      <c r="A923" s="103"/>
      <c r="B923" s="104"/>
      <c r="C923" s="105" t="s">
        <v>297</v>
      </c>
      <c r="D923" s="106">
        <v>1648</v>
      </c>
      <c r="E923" s="107">
        <v>1648</v>
      </c>
      <c r="F923" s="106"/>
      <c r="G923" s="107"/>
    </row>
    <row r="924" spans="1:7" ht="12.75">
      <c r="A924" s="98" t="s">
        <v>1077</v>
      </c>
      <c r="B924" s="99" t="s">
        <v>369</v>
      </c>
      <c r="C924" s="100" t="s">
        <v>370</v>
      </c>
      <c r="D924" s="101">
        <v>18563</v>
      </c>
      <c r="E924" s="102">
        <v>16970</v>
      </c>
      <c r="F924" s="101">
        <f>E924-D924</f>
        <v>-1593</v>
      </c>
      <c r="G924" s="102">
        <f>IF(D924=0,"***",E924/D924)</f>
        <v>0.9141841297204115</v>
      </c>
    </row>
    <row r="925" spans="1:7" ht="12.75">
      <c r="A925" s="103"/>
      <c r="B925" s="104"/>
      <c r="C925" s="105" t="s">
        <v>293</v>
      </c>
      <c r="D925" s="106">
        <v>18563</v>
      </c>
      <c r="E925" s="107">
        <v>16970</v>
      </c>
      <c r="F925" s="106"/>
      <c r="G925" s="107"/>
    </row>
    <row r="926" spans="1:7" ht="12.75">
      <c r="A926" s="98" t="s">
        <v>1077</v>
      </c>
      <c r="B926" s="99" t="s">
        <v>386</v>
      </c>
      <c r="C926" s="100" t="s">
        <v>387</v>
      </c>
      <c r="D926" s="101">
        <v>4203</v>
      </c>
      <c r="E926" s="102">
        <v>3601</v>
      </c>
      <c r="F926" s="101">
        <f>E926-D926</f>
        <v>-602</v>
      </c>
      <c r="G926" s="102">
        <f>IF(D926=0,"***",E926/D926)</f>
        <v>0.8567689745419939</v>
      </c>
    </row>
    <row r="927" spans="1:7" ht="12.75">
      <c r="A927" s="103"/>
      <c r="B927" s="104"/>
      <c r="C927" s="105" t="s">
        <v>293</v>
      </c>
      <c r="D927" s="106">
        <v>4203</v>
      </c>
      <c r="E927" s="107">
        <v>3601</v>
      </c>
      <c r="F927" s="106"/>
      <c r="G927" s="107"/>
    </row>
    <row r="928" spans="1:7" ht="12.75">
      <c r="A928" s="98" t="s">
        <v>1078</v>
      </c>
      <c r="B928" s="99" t="s">
        <v>369</v>
      </c>
      <c r="C928" s="100" t="s">
        <v>370</v>
      </c>
      <c r="D928" s="101">
        <v>21118</v>
      </c>
      <c r="E928" s="102">
        <v>20346</v>
      </c>
      <c r="F928" s="101">
        <f>E928-D928</f>
        <v>-772</v>
      </c>
      <c r="G928" s="102">
        <f>IF(D928=0,"***",E928/D928)</f>
        <v>0.9634435079079459</v>
      </c>
    </row>
    <row r="929" spans="1:7" ht="12.75">
      <c r="A929" s="103"/>
      <c r="B929" s="104"/>
      <c r="C929" s="105" t="s">
        <v>293</v>
      </c>
      <c r="D929" s="106">
        <v>18216</v>
      </c>
      <c r="E929" s="107">
        <v>17451</v>
      </c>
      <c r="F929" s="106"/>
      <c r="G929" s="107"/>
    </row>
    <row r="930" spans="1:7" ht="12.75">
      <c r="A930" s="103"/>
      <c r="B930" s="104"/>
      <c r="C930" s="105" t="s">
        <v>297</v>
      </c>
      <c r="D930" s="106">
        <v>2902</v>
      </c>
      <c r="E930" s="107">
        <v>2895</v>
      </c>
      <c r="F930" s="106"/>
      <c r="G930" s="107"/>
    </row>
    <row r="931" spans="1:7" ht="12.75">
      <c r="A931" s="98" t="s">
        <v>1078</v>
      </c>
      <c r="B931" s="99" t="s">
        <v>386</v>
      </c>
      <c r="C931" s="100" t="s">
        <v>387</v>
      </c>
      <c r="D931" s="101">
        <v>3433</v>
      </c>
      <c r="E931" s="102">
        <v>3838</v>
      </c>
      <c r="F931" s="101">
        <f>E931-D931</f>
        <v>405</v>
      </c>
      <c r="G931" s="102">
        <f>IF(D931=0,"***",E931/D931)</f>
        <v>1.1179726187008447</v>
      </c>
    </row>
    <row r="932" spans="1:7" ht="12.75">
      <c r="A932" s="103"/>
      <c r="B932" s="104"/>
      <c r="C932" s="105" t="s">
        <v>293</v>
      </c>
      <c r="D932" s="106">
        <v>2850</v>
      </c>
      <c r="E932" s="107">
        <v>3248</v>
      </c>
      <c r="F932" s="106"/>
      <c r="G932" s="107"/>
    </row>
    <row r="933" spans="1:7" ht="12.75">
      <c r="A933" s="103"/>
      <c r="B933" s="104"/>
      <c r="C933" s="105" t="s">
        <v>297</v>
      </c>
      <c r="D933" s="106">
        <v>583</v>
      </c>
      <c r="E933" s="107">
        <v>590</v>
      </c>
      <c r="F933" s="106"/>
      <c r="G933" s="107"/>
    </row>
    <row r="934" spans="1:7" ht="12.75">
      <c r="A934" s="98" t="s">
        <v>1079</v>
      </c>
      <c r="B934" s="99" t="s">
        <v>369</v>
      </c>
      <c r="C934" s="100" t="s">
        <v>370</v>
      </c>
      <c r="D934" s="101">
        <v>35928</v>
      </c>
      <c r="E934" s="102">
        <v>36609</v>
      </c>
      <c r="F934" s="101">
        <f>E934-D934</f>
        <v>681</v>
      </c>
      <c r="G934" s="102">
        <f>IF(D934=0,"***",E934/D934)</f>
        <v>1.0189545758183032</v>
      </c>
    </row>
    <row r="935" spans="1:7" ht="12.75">
      <c r="A935" s="103"/>
      <c r="B935" s="104"/>
      <c r="C935" s="105" t="s">
        <v>293</v>
      </c>
      <c r="D935" s="106">
        <v>30078</v>
      </c>
      <c r="E935" s="107">
        <v>30806</v>
      </c>
      <c r="F935" s="106"/>
      <c r="G935" s="107"/>
    </row>
    <row r="936" spans="1:7" ht="12.75">
      <c r="A936" s="103"/>
      <c r="B936" s="104"/>
      <c r="C936" s="105" t="s">
        <v>297</v>
      </c>
      <c r="D936" s="106">
        <v>5850</v>
      </c>
      <c r="E936" s="107">
        <v>5803</v>
      </c>
      <c r="F936" s="106"/>
      <c r="G936" s="107"/>
    </row>
    <row r="937" spans="1:7" ht="12.75">
      <c r="A937" s="98" t="s">
        <v>1079</v>
      </c>
      <c r="B937" s="99" t="s">
        <v>386</v>
      </c>
      <c r="C937" s="100" t="s">
        <v>387</v>
      </c>
      <c r="D937" s="101">
        <v>15059</v>
      </c>
      <c r="E937" s="102">
        <v>16402</v>
      </c>
      <c r="F937" s="101">
        <f>E937-D937</f>
        <v>1343</v>
      </c>
      <c r="G937" s="102">
        <f>IF(D937=0,"***",E937/D937)</f>
        <v>1.0891825486420081</v>
      </c>
    </row>
    <row r="938" spans="1:7" ht="12.75">
      <c r="A938" s="103"/>
      <c r="B938" s="104"/>
      <c r="C938" s="105" t="s">
        <v>293</v>
      </c>
      <c r="D938" s="106">
        <v>14109</v>
      </c>
      <c r="E938" s="107">
        <v>14402</v>
      </c>
      <c r="F938" s="106"/>
      <c r="G938" s="107"/>
    </row>
    <row r="939" spans="1:7" ht="12.75">
      <c r="A939" s="103"/>
      <c r="B939" s="104"/>
      <c r="C939" s="105" t="s">
        <v>297</v>
      </c>
      <c r="D939" s="106">
        <v>950</v>
      </c>
      <c r="E939" s="107">
        <v>2000</v>
      </c>
      <c r="F939" s="106"/>
      <c r="G939" s="107"/>
    </row>
    <row r="940" spans="1:7" ht="12.75">
      <c r="A940" s="98" t="s">
        <v>1080</v>
      </c>
      <c r="B940" s="99" t="s">
        <v>369</v>
      </c>
      <c r="C940" s="100" t="s">
        <v>370</v>
      </c>
      <c r="D940" s="101">
        <v>28468</v>
      </c>
      <c r="E940" s="102">
        <v>28351</v>
      </c>
      <c r="F940" s="101">
        <f>E940-D940</f>
        <v>-117</v>
      </c>
      <c r="G940" s="102">
        <f>IF(D940=0,"***",E940/D940)</f>
        <v>0.9958901222425179</v>
      </c>
    </row>
    <row r="941" spans="1:7" ht="12.75">
      <c r="A941" s="103"/>
      <c r="B941" s="104"/>
      <c r="C941" s="105" t="s">
        <v>293</v>
      </c>
      <c r="D941" s="106">
        <v>24468</v>
      </c>
      <c r="E941" s="107">
        <v>24329</v>
      </c>
      <c r="F941" s="106"/>
      <c r="G941" s="107"/>
    </row>
    <row r="942" spans="1:7" ht="12.75">
      <c r="A942" s="103"/>
      <c r="B942" s="104"/>
      <c r="C942" s="105" t="s">
        <v>297</v>
      </c>
      <c r="D942" s="106">
        <v>4000</v>
      </c>
      <c r="E942" s="107">
        <v>4022</v>
      </c>
      <c r="F942" s="106"/>
      <c r="G942" s="107"/>
    </row>
    <row r="943" spans="1:7" ht="12.75">
      <c r="A943" s="98" t="s">
        <v>1080</v>
      </c>
      <c r="B943" s="99" t="s">
        <v>386</v>
      </c>
      <c r="C943" s="100" t="s">
        <v>387</v>
      </c>
      <c r="D943" s="101">
        <v>4943</v>
      </c>
      <c r="E943" s="102">
        <v>4710</v>
      </c>
      <c r="F943" s="101">
        <f>E943-D943</f>
        <v>-233</v>
      </c>
      <c r="G943" s="102">
        <f>IF(D943=0,"***",E943/D943)</f>
        <v>0.9528626340279183</v>
      </c>
    </row>
    <row r="944" spans="1:7" ht="12.75">
      <c r="A944" s="103"/>
      <c r="B944" s="104"/>
      <c r="C944" s="105" t="s">
        <v>293</v>
      </c>
      <c r="D944" s="106">
        <v>3259</v>
      </c>
      <c r="E944" s="107">
        <v>2910</v>
      </c>
      <c r="F944" s="106"/>
      <c r="G944" s="107"/>
    </row>
    <row r="945" spans="1:7" ht="12.75">
      <c r="A945" s="103"/>
      <c r="B945" s="104"/>
      <c r="C945" s="105" t="s">
        <v>297</v>
      </c>
      <c r="D945" s="106">
        <v>1684</v>
      </c>
      <c r="E945" s="107">
        <v>1800</v>
      </c>
      <c r="F945" s="106"/>
      <c r="G945" s="107"/>
    </row>
    <row r="946" spans="1:7" ht="12.75">
      <c r="A946" s="98" t="s">
        <v>1081</v>
      </c>
      <c r="B946" s="99" t="s">
        <v>369</v>
      </c>
      <c r="C946" s="100" t="s">
        <v>370</v>
      </c>
      <c r="D946" s="101">
        <v>12146</v>
      </c>
      <c r="E946" s="102">
        <v>12229</v>
      </c>
      <c r="F946" s="101">
        <f>E946-D946</f>
        <v>83</v>
      </c>
      <c r="G946" s="102">
        <f>IF(D946=0,"***",E946/D946)</f>
        <v>1.0068335254404743</v>
      </c>
    </row>
    <row r="947" spans="1:7" ht="12.75">
      <c r="A947" s="103"/>
      <c r="B947" s="104"/>
      <c r="C947" s="105" t="s">
        <v>293</v>
      </c>
      <c r="D947" s="106">
        <v>10169</v>
      </c>
      <c r="E947" s="107">
        <v>9787</v>
      </c>
      <c r="F947" s="106"/>
      <c r="G947" s="107"/>
    </row>
    <row r="948" spans="1:7" ht="12.75">
      <c r="A948" s="103"/>
      <c r="B948" s="104"/>
      <c r="C948" s="105" t="s">
        <v>297</v>
      </c>
      <c r="D948" s="106">
        <v>1977</v>
      </c>
      <c r="E948" s="107">
        <v>2442</v>
      </c>
      <c r="F948" s="106"/>
      <c r="G948" s="107"/>
    </row>
    <row r="949" spans="1:7" ht="12.75">
      <c r="A949" s="98" t="s">
        <v>1081</v>
      </c>
      <c r="B949" s="99" t="s">
        <v>386</v>
      </c>
      <c r="C949" s="100" t="s">
        <v>387</v>
      </c>
      <c r="D949" s="101">
        <v>688</v>
      </c>
      <c r="E949" s="102">
        <v>756</v>
      </c>
      <c r="F949" s="101">
        <f>E949-D949</f>
        <v>68</v>
      </c>
      <c r="G949" s="102">
        <f>IF(D949=0,"***",E949/D949)</f>
        <v>1.0988372093023255</v>
      </c>
    </row>
    <row r="950" spans="1:7" ht="12.75">
      <c r="A950" s="103"/>
      <c r="B950" s="104"/>
      <c r="C950" s="105" t="s">
        <v>293</v>
      </c>
      <c r="D950" s="106">
        <v>616</v>
      </c>
      <c r="E950" s="107">
        <v>684</v>
      </c>
      <c r="F950" s="106"/>
      <c r="G950" s="107"/>
    </row>
    <row r="951" spans="1:7" ht="12.75">
      <c r="A951" s="103"/>
      <c r="B951" s="104"/>
      <c r="C951" s="105" t="s">
        <v>297</v>
      </c>
      <c r="D951" s="106">
        <v>72</v>
      </c>
      <c r="E951" s="107">
        <v>72</v>
      </c>
      <c r="F951" s="106"/>
      <c r="G951" s="107"/>
    </row>
    <row r="952" spans="1:7" ht="12.75">
      <c r="A952" s="98" t="s">
        <v>1082</v>
      </c>
      <c r="B952" s="99" t="s">
        <v>369</v>
      </c>
      <c r="C952" s="100" t="s">
        <v>370</v>
      </c>
      <c r="D952" s="101">
        <v>14741</v>
      </c>
      <c r="E952" s="102">
        <v>15021</v>
      </c>
      <c r="F952" s="101">
        <f>E952-D952</f>
        <v>280</v>
      </c>
      <c r="G952" s="102">
        <f>IF(D952=0,"***",E952/D952)</f>
        <v>1.018994640797775</v>
      </c>
    </row>
    <row r="953" spans="1:7" ht="12.75">
      <c r="A953" s="103"/>
      <c r="B953" s="104"/>
      <c r="C953" s="105" t="s">
        <v>293</v>
      </c>
      <c r="D953" s="106">
        <v>12555</v>
      </c>
      <c r="E953" s="107">
        <v>12678</v>
      </c>
      <c r="F953" s="106"/>
      <c r="G953" s="107"/>
    </row>
    <row r="954" spans="1:7" ht="12.75">
      <c r="A954" s="103"/>
      <c r="B954" s="104"/>
      <c r="C954" s="105" t="s">
        <v>297</v>
      </c>
      <c r="D954" s="106">
        <v>2186</v>
      </c>
      <c r="E954" s="107">
        <v>2343</v>
      </c>
      <c r="F954" s="106"/>
      <c r="G954" s="107"/>
    </row>
    <row r="955" spans="1:7" ht="12.75">
      <c r="A955" s="98" t="s">
        <v>1082</v>
      </c>
      <c r="B955" s="99" t="s">
        <v>386</v>
      </c>
      <c r="C955" s="100" t="s">
        <v>387</v>
      </c>
      <c r="D955" s="101">
        <v>3524</v>
      </c>
      <c r="E955" s="102">
        <v>4259</v>
      </c>
      <c r="F955" s="101">
        <f>E955-D955</f>
        <v>735</v>
      </c>
      <c r="G955" s="102">
        <f>IF(D955=0,"***",E955/D955)</f>
        <v>1.2085698070374575</v>
      </c>
    </row>
    <row r="956" spans="1:7" ht="12.75">
      <c r="A956" s="103"/>
      <c r="B956" s="104"/>
      <c r="C956" s="105" t="s">
        <v>293</v>
      </c>
      <c r="D956" s="106">
        <v>2974</v>
      </c>
      <c r="E956" s="107">
        <v>3659</v>
      </c>
      <c r="F956" s="106"/>
      <c r="G956" s="107"/>
    </row>
    <row r="957" spans="1:7" ht="12.75">
      <c r="A957" s="103"/>
      <c r="B957" s="104"/>
      <c r="C957" s="105" t="s">
        <v>297</v>
      </c>
      <c r="D957" s="106">
        <v>550</v>
      </c>
      <c r="E957" s="107">
        <v>600</v>
      </c>
      <c r="F957" s="106"/>
      <c r="G957" s="107"/>
    </row>
    <row r="958" spans="1:7" ht="12.75">
      <c r="A958" s="98" t="s">
        <v>1083</v>
      </c>
      <c r="B958" s="99" t="s">
        <v>369</v>
      </c>
      <c r="C958" s="100" t="s">
        <v>370</v>
      </c>
      <c r="D958" s="101">
        <v>24442</v>
      </c>
      <c r="E958" s="102">
        <v>24586</v>
      </c>
      <c r="F958" s="101">
        <f>E958-D958</f>
        <v>144</v>
      </c>
      <c r="G958" s="102">
        <f>IF(D958=0,"***",E958/D958)</f>
        <v>1.0058914982407332</v>
      </c>
    </row>
    <row r="959" spans="1:7" ht="12.75">
      <c r="A959" s="103"/>
      <c r="B959" s="104"/>
      <c r="C959" s="105" t="s">
        <v>293</v>
      </c>
      <c r="D959" s="106">
        <v>20589</v>
      </c>
      <c r="E959" s="107">
        <v>20299</v>
      </c>
      <c r="F959" s="106"/>
      <c r="G959" s="107"/>
    </row>
    <row r="960" spans="1:7" ht="12.75">
      <c r="A960" s="103"/>
      <c r="B960" s="104"/>
      <c r="C960" s="105" t="s">
        <v>297</v>
      </c>
      <c r="D960" s="106">
        <v>3853</v>
      </c>
      <c r="E960" s="107">
        <v>4287</v>
      </c>
      <c r="F960" s="106"/>
      <c r="G960" s="107"/>
    </row>
    <row r="961" spans="1:7" ht="12.75">
      <c r="A961" s="98" t="s">
        <v>1083</v>
      </c>
      <c r="B961" s="99" t="s">
        <v>386</v>
      </c>
      <c r="C961" s="100" t="s">
        <v>387</v>
      </c>
      <c r="D961" s="101">
        <v>3696</v>
      </c>
      <c r="E961" s="102">
        <v>3539</v>
      </c>
      <c r="F961" s="101">
        <f>E961-D961</f>
        <v>-157</v>
      </c>
      <c r="G961" s="102">
        <f>IF(D961=0,"***",E961/D961)</f>
        <v>0.957521645021645</v>
      </c>
    </row>
    <row r="962" spans="1:7" ht="12.75">
      <c r="A962" s="103"/>
      <c r="B962" s="104"/>
      <c r="C962" s="105" t="s">
        <v>293</v>
      </c>
      <c r="D962" s="106">
        <v>3469</v>
      </c>
      <c r="E962" s="107">
        <v>3239</v>
      </c>
      <c r="F962" s="106"/>
      <c r="G962" s="107"/>
    </row>
    <row r="963" spans="1:7" ht="12.75">
      <c r="A963" s="103"/>
      <c r="B963" s="104"/>
      <c r="C963" s="105" t="s">
        <v>297</v>
      </c>
      <c r="D963" s="106">
        <v>227</v>
      </c>
      <c r="E963" s="107">
        <v>300</v>
      </c>
      <c r="F963" s="106"/>
      <c r="G963" s="107"/>
    </row>
    <row r="964" spans="1:7" ht="12.75">
      <c r="A964" s="98" t="s">
        <v>1084</v>
      </c>
      <c r="B964" s="99" t="s">
        <v>386</v>
      </c>
      <c r="C964" s="100" t="s">
        <v>387</v>
      </c>
      <c r="D964" s="101">
        <v>11891</v>
      </c>
      <c r="E964" s="102">
        <v>11604</v>
      </c>
      <c r="F964" s="101">
        <f>E964-D964</f>
        <v>-287</v>
      </c>
      <c r="G964" s="102">
        <f>IF(D964=0,"***",E964/D964)</f>
        <v>0.9758640988983265</v>
      </c>
    </row>
    <row r="965" spans="1:7" ht="12.75">
      <c r="A965" s="103"/>
      <c r="B965" s="104"/>
      <c r="C965" s="105" t="s">
        <v>293</v>
      </c>
      <c r="D965" s="106">
        <v>10307</v>
      </c>
      <c r="E965" s="107">
        <v>10020</v>
      </c>
      <c r="F965" s="106"/>
      <c r="G965" s="107"/>
    </row>
    <row r="966" spans="1:7" ht="12.75">
      <c r="A966" s="103"/>
      <c r="B966" s="104"/>
      <c r="C966" s="105" t="s">
        <v>297</v>
      </c>
      <c r="D966" s="106">
        <v>1584</v>
      </c>
      <c r="E966" s="107">
        <v>1584</v>
      </c>
      <c r="F966" s="106"/>
      <c r="G966" s="107"/>
    </row>
    <row r="967" spans="1:7" ht="12.75">
      <c r="A967" s="98" t="s">
        <v>1085</v>
      </c>
      <c r="B967" s="99" t="s">
        <v>386</v>
      </c>
      <c r="C967" s="100" t="s">
        <v>387</v>
      </c>
      <c r="D967" s="101">
        <v>10950</v>
      </c>
      <c r="E967" s="102">
        <v>11797</v>
      </c>
      <c r="F967" s="101">
        <f>E967-D967</f>
        <v>847</v>
      </c>
      <c r="G967" s="102">
        <f>IF(D967=0,"***",E967/D967)</f>
        <v>1.077351598173516</v>
      </c>
    </row>
    <row r="968" spans="1:7" ht="12.75">
      <c r="A968" s="103"/>
      <c r="B968" s="104"/>
      <c r="C968" s="105" t="s">
        <v>293</v>
      </c>
      <c r="D968" s="106">
        <v>9842</v>
      </c>
      <c r="E968" s="107">
        <v>10389</v>
      </c>
      <c r="F968" s="106"/>
      <c r="G968" s="107"/>
    </row>
    <row r="969" spans="1:7" ht="12.75">
      <c r="A969" s="103"/>
      <c r="B969" s="104"/>
      <c r="C969" s="105" t="s">
        <v>297</v>
      </c>
      <c r="D969" s="106">
        <v>1108</v>
      </c>
      <c r="E969" s="107">
        <v>1408</v>
      </c>
      <c r="F969" s="106"/>
      <c r="G969" s="107"/>
    </row>
    <row r="970" spans="1:7" ht="12.75">
      <c r="A970" s="98" t="s">
        <v>1086</v>
      </c>
      <c r="B970" s="99" t="s">
        <v>369</v>
      </c>
      <c r="C970" s="100" t="s">
        <v>370</v>
      </c>
      <c r="D970" s="101">
        <v>36649</v>
      </c>
      <c r="E970" s="102">
        <v>33882</v>
      </c>
      <c r="F970" s="101">
        <f>E970-D970</f>
        <v>-2767</v>
      </c>
      <c r="G970" s="102">
        <f>IF(D970=0,"***",E970/D970)</f>
        <v>0.924499986357063</v>
      </c>
    </row>
    <row r="971" spans="1:7" ht="12.75">
      <c r="A971" s="103"/>
      <c r="B971" s="104"/>
      <c r="C971" s="105" t="s">
        <v>293</v>
      </c>
      <c r="D971" s="106">
        <v>31734</v>
      </c>
      <c r="E971" s="107">
        <v>28941</v>
      </c>
      <c r="F971" s="106"/>
      <c r="G971" s="107"/>
    </row>
    <row r="972" spans="1:7" ht="12.75">
      <c r="A972" s="103"/>
      <c r="B972" s="104"/>
      <c r="C972" s="105" t="s">
        <v>297</v>
      </c>
      <c r="D972" s="106">
        <v>4915</v>
      </c>
      <c r="E972" s="107">
        <v>4941</v>
      </c>
      <c r="F972" s="106"/>
      <c r="G972" s="107"/>
    </row>
    <row r="973" spans="1:7" ht="12.75">
      <c r="A973" s="98" t="s">
        <v>1086</v>
      </c>
      <c r="B973" s="99" t="s">
        <v>386</v>
      </c>
      <c r="C973" s="100" t="s">
        <v>387</v>
      </c>
      <c r="D973" s="101">
        <v>18856</v>
      </c>
      <c r="E973" s="102">
        <v>17774</v>
      </c>
      <c r="F973" s="101">
        <f>E973-D973</f>
        <v>-1082</v>
      </c>
      <c r="G973" s="102">
        <f>IF(D973=0,"***",E973/D973)</f>
        <v>0.942617734408146</v>
      </c>
    </row>
    <row r="974" spans="1:7" ht="12.75">
      <c r="A974" s="103"/>
      <c r="B974" s="104"/>
      <c r="C974" s="105" t="s">
        <v>293</v>
      </c>
      <c r="D974" s="106">
        <v>16730</v>
      </c>
      <c r="E974" s="107">
        <v>15674</v>
      </c>
      <c r="F974" s="106"/>
      <c r="G974" s="107"/>
    </row>
    <row r="975" spans="1:7" ht="12.75">
      <c r="A975" s="103"/>
      <c r="B975" s="104"/>
      <c r="C975" s="105" t="s">
        <v>297</v>
      </c>
      <c r="D975" s="106">
        <v>2126</v>
      </c>
      <c r="E975" s="107">
        <v>2100</v>
      </c>
      <c r="F975" s="106"/>
      <c r="G975" s="107"/>
    </row>
    <row r="976" spans="1:7" ht="12.75">
      <c r="A976" s="98" t="s">
        <v>1087</v>
      </c>
      <c r="B976" s="99" t="s">
        <v>369</v>
      </c>
      <c r="C976" s="100" t="s">
        <v>370</v>
      </c>
      <c r="D976" s="101">
        <v>21166</v>
      </c>
      <c r="E976" s="102">
        <v>21329</v>
      </c>
      <c r="F976" s="101">
        <f>E976-D976</f>
        <v>163</v>
      </c>
      <c r="G976" s="102">
        <f>IF(D976=0,"***",E976/D976)</f>
        <v>1.0077010299536993</v>
      </c>
    </row>
    <row r="977" spans="1:7" ht="12.75">
      <c r="A977" s="103"/>
      <c r="B977" s="104"/>
      <c r="C977" s="105" t="s">
        <v>293</v>
      </c>
      <c r="D977" s="106">
        <v>17666</v>
      </c>
      <c r="E977" s="107">
        <v>17755</v>
      </c>
      <c r="F977" s="106"/>
      <c r="G977" s="107"/>
    </row>
    <row r="978" spans="1:7" ht="12.75">
      <c r="A978" s="103"/>
      <c r="B978" s="104"/>
      <c r="C978" s="105" t="s">
        <v>297</v>
      </c>
      <c r="D978" s="106">
        <v>3500</v>
      </c>
      <c r="E978" s="107">
        <v>3574</v>
      </c>
      <c r="F978" s="106"/>
      <c r="G978" s="107"/>
    </row>
    <row r="979" spans="1:7" ht="12.75">
      <c r="A979" s="98" t="s">
        <v>1087</v>
      </c>
      <c r="B979" s="99" t="s">
        <v>386</v>
      </c>
      <c r="C979" s="100" t="s">
        <v>387</v>
      </c>
      <c r="D979" s="101">
        <v>5509</v>
      </c>
      <c r="E979" s="102">
        <v>6517</v>
      </c>
      <c r="F979" s="101">
        <f>E979-D979</f>
        <v>1008</v>
      </c>
      <c r="G979" s="102">
        <f>IF(D979=0,"***",E979/D979)</f>
        <v>1.1829733163913596</v>
      </c>
    </row>
    <row r="980" spans="1:7" ht="12.75">
      <c r="A980" s="103"/>
      <c r="B980" s="104"/>
      <c r="C980" s="105" t="s">
        <v>293</v>
      </c>
      <c r="D980" s="106">
        <v>4765</v>
      </c>
      <c r="E980" s="107">
        <v>5517</v>
      </c>
      <c r="F980" s="106"/>
      <c r="G980" s="107"/>
    </row>
    <row r="981" spans="1:7" ht="12.75">
      <c r="A981" s="103"/>
      <c r="B981" s="104"/>
      <c r="C981" s="105" t="s">
        <v>297</v>
      </c>
      <c r="D981" s="106">
        <v>744</v>
      </c>
      <c r="E981" s="107">
        <v>1000</v>
      </c>
      <c r="F981" s="106"/>
      <c r="G981" s="107"/>
    </row>
    <row r="982" spans="1:7" ht="12.75">
      <c r="A982" s="98" t="s">
        <v>1088</v>
      </c>
      <c r="B982" s="99" t="s">
        <v>369</v>
      </c>
      <c r="C982" s="100" t="s">
        <v>370</v>
      </c>
      <c r="D982" s="101">
        <v>29592</v>
      </c>
      <c r="E982" s="102">
        <v>27502</v>
      </c>
      <c r="F982" s="101">
        <f>E982-D982</f>
        <v>-2090</v>
      </c>
      <c r="G982" s="102">
        <f>IF(D982=0,"***",E982/D982)</f>
        <v>0.9293728034603947</v>
      </c>
    </row>
    <row r="983" spans="1:7" ht="12.75">
      <c r="A983" s="103"/>
      <c r="B983" s="104"/>
      <c r="C983" s="105" t="s">
        <v>293</v>
      </c>
      <c r="D983" s="106">
        <v>25368</v>
      </c>
      <c r="E983" s="107">
        <v>23247</v>
      </c>
      <c r="F983" s="106"/>
      <c r="G983" s="107"/>
    </row>
    <row r="984" spans="1:7" ht="12.75">
      <c r="A984" s="103"/>
      <c r="B984" s="104"/>
      <c r="C984" s="105" t="s">
        <v>297</v>
      </c>
      <c r="D984" s="106">
        <v>4224</v>
      </c>
      <c r="E984" s="107">
        <v>4255</v>
      </c>
      <c r="F984" s="106"/>
      <c r="G984" s="107"/>
    </row>
    <row r="985" spans="1:7" ht="12.75">
      <c r="A985" s="98" t="s">
        <v>1088</v>
      </c>
      <c r="B985" s="99" t="s">
        <v>386</v>
      </c>
      <c r="C985" s="100" t="s">
        <v>387</v>
      </c>
      <c r="D985" s="101">
        <v>7686</v>
      </c>
      <c r="E985" s="102">
        <v>9803</v>
      </c>
      <c r="F985" s="101">
        <f>E985-D985</f>
        <v>2117</v>
      </c>
      <c r="G985" s="102">
        <f>IF(D985=0,"***",E985/D985)</f>
        <v>1.2754358574030704</v>
      </c>
    </row>
    <row r="986" spans="1:7" ht="12.75">
      <c r="A986" s="103"/>
      <c r="B986" s="104"/>
      <c r="C986" s="105" t="s">
        <v>293</v>
      </c>
      <c r="D986" s="106">
        <v>6365</v>
      </c>
      <c r="E986" s="107">
        <v>8403</v>
      </c>
      <c r="F986" s="106"/>
      <c r="G986" s="107"/>
    </row>
    <row r="987" spans="1:7" ht="12.75">
      <c r="A987" s="103"/>
      <c r="B987" s="104"/>
      <c r="C987" s="105" t="s">
        <v>297</v>
      </c>
      <c r="D987" s="106">
        <v>1321</v>
      </c>
      <c r="E987" s="107">
        <v>1400</v>
      </c>
      <c r="F987" s="106"/>
      <c r="G987" s="107"/>
    </row>
    <row r="988" spans="1:7" ht="12.75">
      <c r="A988" s="98" t="s">
        <v>1089</v>
      </c>
      <c r="B988" s="99" t="s">
        <v>291</v>
      </c>
      <c r="C988" s="100" t="s">
        <v>292</v>
      </c>
      <c r="D988" s="101">
        <v>4156</v>
      </c>
      <c r="E988" s="102">
        <v>4331</v>
      </c>
      <c r="F988" s="101">
        <f>E988-D988</f>
        <v>175</v>
      </c>
      <c r="G988" s="102">
        <f>IF(D988=0,"***",E988/D988)</f>
        <v>1.0421077959576517</v>
      </c>
    </row>
    <row r="989" spans="1:7" ht="12.75">
      <c r="A989" s="103"/>
      <c r="B989" s="104"/>
      <c r="C989" s="105" t="s">
        <v>293</v>
      </c>
      <c r="D989" s="106">
        <v>4156</v>
      </c>
      <c r="E989" s="107">
        <v>4331</v>
      </c>
      <c r="F989" s="106"/>
      <c r="G989" s="107"/>
    </row>
    <row r="990" spans="1:7" ht="12.75">
      <c r="A990" s="98" t="s">
        <v>1090</v>
      </c>
      <c r="B990" s="99" t="s">
        <v>1091</v>
      </c>
      <c r="C990" s="100" t="s">
        <v>1092</v>
      </c>
      <c r="D990" s="101">
        <v>13213</v>
      </c>
      <c r="E990" s="102">
        <v>12534</v>
      </c>
      <c r="F990" s="101">
        <f>E990-D990</f>
        <v>-679</v>
      </c>
      <c r="G990" s="102">
        <f>IF(D990=0,"***",E990/D990)</f>
        <v>0.9486112162264436</v>
      </c>
    </row>
    <row r="991" spans="1:7" ht="12.75">
      <c r="A991" s="103"/>
      <c r="B991" s="104"/>
      <c r="C991" s="105" t="s">
        <v>293</v>
      </c>
      <c r="D991" s="106">
        <v>13213</v>
      </c>
      <c r="E991" s="107">
        <v>12534</v>
      </c>
      <c r="F991" s="106"/>
      <c r="G991" s="107"/>
    </row>
    <row r="992" spans="1:7" ht="12.75">
      <c r="A992" s="98" t="s">
        <v>1093</v>
      </c>
      <c r="B992" s="99" t="s">
        <v>1091</v>
      </c>
      <c r="C992" s="100" t="s">
        <v>1092</v>
      </c>
      <c r="D992" s="101">
        <v>10383</v>
      </c>
      <c r="E992" s="102">
        <v>10127</v>
      </c>
      <c r="F992" s="101">
        <f>E992-D992</f>
        <v>-256</v>
      </c>
      <c r="G992" s="102">
        <f>IF(D992=0,"***",E992/D992)</f>
        <v>0.9753443128190311</v>
      </c>
    </row>
    <row r="993" spans="1:7" ht="12.75">
      <c r="A993" s="103"/>
      <c r="B993" s="104"/>
      <c r="C993" s="105" t="s">
        <v>293</v>
      </c>
      <c r="D993" s="106">
        <v>10383</v>
      </c>
      <c r="E993" s="107">
        <v>10127</v>
      </c>
      <c r="F993" s="106"/>
      <c r="G993" s="107"/>
    </row>
    <row r="994" spans="1:7" ht="12.75">
      <c r="A994" s="98" t="s">
        <v>1094</v>
      </c>
      <c r="B994" s="99" t="s">
        <v>1091</v>
      </c>
      <c r="C994" s="100" t="s">
        <v>1092</v>
      </c>
      <c r="D994" s="101">
        <v>18957</v>
      </c>
      <c r="E994" s="102">
        <v>19371</v>
      </c>
      <c r="F994" s="101">
        <f>E994-D994</f>
        <v>414</v>
      </c>
      <c r="G994" s="102">
        <f>IF(D994=0,"***",E994/D994)</f>
        <v>1.0218388985598987</v>
      </c>
    </row>
    <row r="995" spans="1:7" ht="12.75">
      <c r="A995" s="103"/>
      <c r="B995" s="104"/>
      <c r="C995" s="105" t="s">
        <v>293</v>
      </c>
      <c r="D995" s="106">
        <v>18957</v>
      </c>
      <c r="E995" s="107">
        <v>19371</v>
      </c>
      <c r="F995" s="106"/>
      <c r="G995" s="107"/>
    </row>
    <row r="996" spans="1:7" ht="12.75">
      <c r="A996" s="98" t="s">
        <v>1095</v>
      </c>
      <c r="B996" s="99" t="s">
        <v>1091</v>
      </c>
      <c r="C996" s="100" t="s">
        <v>1092</v>
      </c>
      <c r="D996" s="101">
        <v>5054</v>
      </c>
      <c r="E996" s="102">
        <v>4818</v>
      </c>
      <c r="F996" s="101">
        <f>E996-D996</f>
        <v>-236</v>
      </c>
      <c r="G996" s="102">
        <f>IF(D996=0,"***",E996/D996)</f>
        <v>0.9533043134151168</v>
      </c>
    </row>
    <row r="997" spans="1:7" ht="12.75">
      <c r="A997" s="103"/>
      <c r="B997" s="104"/>
      <c r="C997" s="105" t="s">
        <v>293</v>
      </c>
      <c r="D997" s="106">
        <v>5054</v>
      </c>
      <c r="E997" s="107">
        <v>4818</v>
      </c>
      <c r="F997" s="106"/>
      <c r="G997" s="107"/>
    </row>
    <row r="998" spans="1:7" ht="12.75">
      <c r="A998" s="98" t="s">
        <v>1096</v>
      </c>
      <c r="B998" s="99" t="s">
        <v>1091</v>
      </c>
      <c r="C998" s="100" t="s">
        <v>1092</v>
      </c>
      <c r="D998" s="101">
        <v>11627</v>
      </c>
      <c r="E998" s="102">
        <v>11311</v>
      </c>
      <c r="F998" s="101">
        <f>E998-D998</f>
        <v>-316</v>
      </c>
      <c r="G998" s="102">
        <f>IF(D998=0,"***",E998/D998)</f>
        <v>0.9728218801066483</v>
      </c>
    </row>
    <row r="999" spans="1:7" ht="12.75">
      <c r="A999" s="103"/>
      <c r="B999" s="104"/>
      <c r="C999" s="105" t="s">
        <v>293</v>
      </c>
      <c r="D999" s="106">
        <v>11627</v>
      </c>
      <c r="E999" s="107">
        <v>11311</v>
      </c>
      <c r="F999" s="106"/>
      <c r="G999" s="107"/>
    </row>
    <row r="1000" spans="1:7" ht="12.75">
      <c r="A1000" s="98" t="s">
        <v>1097</v>
      </c>
      <c r="B1000" s="99" t="s">
        <v>1091</v>
      </c>
      <c r="C1000" s="100" t="s">
        <v>1092</v>
      </c>
      <c r="D1000" s="101">
        <v>8503</v>
      </c>
      <c r="E1000" s="102">
        <v>8536</v>
      </c>
      <c r="F1000" s="101">
        <f>E1000-D1000</f>
        <v>33</v>
      </c>
      <c r="G1000" s="102">
        <f>IF(D1000=0,"***",E1000/D1000)</f>
        <v>1.0038809831824063</v>
      </c>
    </row>
    <row r="1001" spans="1:7" ht="12.75">
      <c r="A1001" s="103"/>
      <c r="B1001" s="104"/>
      <c r="C1001" s="105" t="s">
        <v>293</v>
      </c>
      <c r="D1001" s="106">
        <v>8503</v>
      </c>
      <c r="E1001" s="107">
        <v>8536</v>
      </c>
      <c r="F1001" s="106"/>
      <c r="G1001" s="107"/>
    </row>
    <row r="1002" spans="1:7" ht="12.75">
      <c r="A1002" s="98" t="s">
        <v>1098</v>
      </c>
      <c r="B1002" s="99" t="s">
        <v>1091</v>
      </c>
      <c r="C1002" s="100" t="s">
        <v>1092</v>
      </c>
      <c r="D1002" s="101">
        <v>10132</v>
      </c>
      <c r="E1002" s="102">
        <v>9817</v>
      </c>
      <c r="F1002" s="101">
        <f>E1002-D1002</f>
        <v>-315</v>
      </c>
      <c r="G1002" s="102">
        <f>IF(D1002=0,"***",E1002/D1002)</f>
        <v>0.9689103829451243</v>
      </c>
    </row>
    <row r="1003" spans="1:7" ht="12.75">
      <c r="A1003" s="103"/>
      <c r="B1003" s="104"/>
      <c r="C1003" s="105" t="s">
        <v>293</v>
      </c>
      <c r="D1003" s="106">
        <v>10132</v>
      </c>
      <c r="E1003" s="107">
        <v>9817</v>
      </c>
      <c r="F1003" s="106"/>
      <c r="G1003" s="107"/>
    </row>
    <row r="1004" spans="1:7" ht="12.75">
      <c r="A1004" s="98" t="s">
        <v>1099</v>
      </c>
      <c r="B1004" s="99" t="s">
        <v>1091</v>
      </c>
      <c r="C1004" s="100" t="s">
        <v>1092</v>
      </c>
      <c r="D1004" s="101">
        <v>12551</v>
      </c>
      <c r="E1004" s="102">
        <v>12685</v>
      </c>
      <c r="F1004" s="101">
        <f>E1004-D1004</f>
        <v>134</v>
      </c>
      <c r="G1004" s="102">
        <f>IF(D1004=0,"***",E1004/D1004)</f>
        <v>1.010676440124293</v>
      </c>
    </row>
    <row r="1005" spans="1:7" ht="12.75">
      <c r="A1005" s="103"/>
      <c r="B1005" s="104"/>
      <c r="C1005" s="105" t="s">
        <v>293</v>
      </c>
      <c r="D1005" s="106">
        <v>12551</v>
      </c>
      <c r="E1005" s="107">
        <v>12685</v>
      </c>
      <c r="F1005" s="106"/>
      <c r="G1005" s="107"/>
    </row>
    <row r="1006" spans="1:7" ht="12.75">
      <c r="A1006" s="98" t="s">
        <v>1100</v>
      </c>
      <c r="B1006" s="99" t="s">
        <v>1091</v>
      </c>
      <c r="C1006" s="100" t="s">
        <v>1092</v>
      </c>
      <c r="D1006" s="101">
        <v>12911</v>
      </c>
      <c r="E1006" s="102">
        <v>13488</v>
      </c>
      <c r="F1006" s="101">
        <f>E1006-D1006</f>
        <v>577</v>
      </c>
      <c r="G1006" s="102">
        <f>IF(D1006=0,"***",E1006/D1006)</f>
        <v>1.0446905739292076</v>
      </c>
    </row>
    <row r="1007" spans="1:7" ht="12.75">
      <c r="A1007" s="103"/>
      <c r="B1007" s="104"/>
      <c r="C1007" s="105" t="s">
        <v>293</v>
      </c>
      <c r="D1007" s="106">
        <v>12911</v>
      </c>
      <c r="E1007" s="107">
        <v>13488</v>
      </c>
      <c r="F1007" s="106"/>
      <c r="G1007" s="107"/>
    </row>
    <row r="1008" spans="1:7" ht="12.75">
      <c r="A1008" s="98" t="s">
        <v>1101</v>
      </c>
      <c r="B1008" s="99" t="s">
        <v>1091</v>
      </c>
      <c r="C1008" s="100" t="s">
        <v>1092</v>
      </c>
      <c r="D1008" s="101">
        <v>9308</v>
      </c>
      <c r="E1008" s="102">
        <v>9524</v>
      </c>
      <c r="F1008" s="101">
        <f>E1008-D1008</f>
        <v>216</v>
      </c>
      <c r="G1008" s="102">
        <f>IF(D1008=0,"***",E1008/D1008)</f>
        <v>1.0232058444348948</v>
      </c>
    </row>
    <row r="1009" spans="1:7" ht="12.75">
      <c r="A1009" s="103"/>
      <c r="B1009" s="104"/>
      <c r="C1009" s="105" t="s">
        <v>293</v>
      </c>
      <c r="D1009" s="106">
        <v>9308</v>
      </c>
      <c r="E1009" s="107">
        <v>9524</v>
      </c>
      <c r="F1009" s="106"/>
      <c r="G1009" s="107"/>
    </row>
    <row r="1010" spans="1:7" ht="12.75">
      <c r="A1010" s="98" t="s">
        <v>1102</v>
      </c>
      <c r="B1010" s="99" t="s">
        <v>1091</v>
      </c>
      <c r="C1010" s="100" t="s">
        <v>1092</v>
      </c>
      <c r="D1010" s="101">
        <v>16049</v>
      </c>
      <c r="E1010" s="102">
        <v>15721</v>
      </c>
      <c r="F1010" s="101">
        <f>E1010-D1010</f>
        <v>-328</v>
      </c>
      <c r="G1010" s="102">
        <f>IF(D1010=0,"***",E1010/D1010)</f>
        <v>0.9795625895694435</v>
      </c>
    </row>
    <row r="1011" spans="1:7" ht="12.75">
      <c r="A1011" s="103"/>
      <c r="B1011" s="104"/>
      <c r="C1011" s="105" t="s">
        <v>293</v>
      </c>
      <c r="D1011" s="106">
        <v>16049</v>
      </c>
      <c r="E1011" s="107">
        <v>15721</v>
      </c>
      <c r="F1011" s="106"/>
      <c r="G1011" s="107"/>
    </row>
    <row r="1012" spans="1:7" ht="12.75">
      <c r="A1012" s="98" t="s">
        <v>1103</v>
      </c>
      <c r="B1012" s="99" t="s">
        <v>1091</v>
      </c>
      <c r="C1012" s="100" t="s">
        <v>1092</v>
      </c>
      <c r="D1012" s="101">
        <v>20073</v>
      </c>
      <c r="E1012" s="102">
        <v>19903</v>
      </c>
      <c r="F1012" s="101">
        <f>E1012-D1012</f>
        <v>-170</v>
      </c>
      <c r="G1012" s="102">
        <f>IF(D1012=0,"***",E1012/D1012)</f>
        <v>0.9915309121705774</v>
      </c>
    </row>
    <row r="1013" spans="1:7" ht="12.75">
      <c r="A1013" s="103"/>
      <c r="B1013" s="104"/>
      <c r="C1013" s="105" t="s">
        <v>293</v>
      </c>
      <c r="D1013" s="106">
        <v>20073</v>
      </c>
      <c r="E1013" s="107">
        <v>19903</v>
      </c>
      <c r="F1013" s="106"/>
      <c r="G1013" s="107"/>
    </row>
    <row r="1014" spans="1:7" ht="12.75">
      <c r="A1014" s="98" t="s">
        <v>1104</v>
      </c>
      <c r="B1014" s="99" t="s">
        <v>1091</v>
      </c>
      <c r="C1014" s="100" t="s">
        <v>1092</v>
      </c>
      <c r="D1014" s="101">
        <v>14022</v>
      </c>
      <c r="E1014" s="102">
        <v>13622</v>
      </c>
      <c r="F1014" s="101">
        <f>E1014-D1014</f>
        <v>-400</v>
      </c>
      <c r="G1014" s="102">
        <f>IF(D1014=0,"***",E1014/D1014)</f>
        <v>0.9714733989445158</v>
      </c>
    </row>
    <row r="1015" spans="1:7" ht="12.75">
      <c r="A1015" s="103"/>
      <c r="B1015" s="104"/>
      <c r="C1015" s="105" t="s">
        <v>293</v>
      </c>
      <c r="D1015" s="106">
        <v>14022</v>
      </c>
      <c r="E1015" s="107">
        <v>13622</v>
      </c>
      <c r="F1015" s="106"/>
      <c r="G1015" s="107"/>
    </row>
    <row r="1016" spans="1:7" ht="12.75">
      <c r="A1016" s="98" t="s">
        <v>1105</v>
      </c>
      <c r="B1016" s="99" t="s">
        <v>1091</v>
      </c>
      <c r="C1016" s="100" t="s">
        <v>1092</v>
      </c>
      <c r="D1016" s="101">
        <v>9443</v>
      </c>
      <c r="E1016" s="102">
        <v>9593</v>
      </c>
      <c r="F1016" s="101">
        <f>E1016-D1016</f>
        <v>150</v>
      </c>
      <c r="G1016" s="102">
        <f>IF(D1016=0,"***",E1016/D1016)</f>
        <v>1.0158847823784813</v>
      </c>
    </row>
    <row r="1017" spans="1:7" ht="12.75">
      <c r="A1017" s="103"/>
      <c r="B1017" s="104"/>
      <c r="C1017" s="105" t="s">
        <v>293</v>
      </c>
      <c r="D1017" s="106">
        <v>9443</v>
      </c>
      <c r="E1017" s="107">
        <v>9593</v>
      </c>
      <c r="F1017" s="106"/>
      <c r="G1017" s="107"/>
    </row>
    <row r="1018" spans="1:7" ht="12.75">
      <c r="A1018" s="98" t="s">
        <v>1106</v>
      </c>
      <c r="B1018" s="99" t="s">
        <v>1091</v>
      </c>
      <c r="C1018" s="100" t="s">
        <v>1092</v>
      </c>
      <c r="D1018" s="101">
        <v>13431</v>
      </c>
      <c r="E1018" s="102">
        <v>12943</v>
      </c>
      <c r="F1018" s="101">
        <f>E1018-D1018</f>
        <v>-488</v>
      </c>
      <c r="G1018" s="102">
        <f>IF(D1018=0,"***",E1018/D1018)</f>
        <v>0.9636661454843273</v>
      </c>
    </row>
    <row r="1019" spans="1:7" ht="12.75">
      <c r="A1019" s="103"/>
      <c r="B1019" s="104"/>
      <c r="C1019" s="105" t="s">
        <v>293</v>
      </c>
      <c r="D1019" s="106">
        <v>13431</v>
      </c>
      <c r="E1019" s="107">
        <v>12943</v>
      </c>
      <c r="F1019" s="106"/>
      <c r="G1019" s="107"/>
    </row>
    <row r="1020" spans="1:7" ht="12.75">
      <c r="A1020" s="98" t="s">
        <v>1107</v>
      </c>
      <c r="B1020" s="99" t="s">
        <v>1091</v>
      </c>
      <c r="C1020" s="100" t="s">
        <v>1092</v>
      </c>
      <c r="D1020" s="101">
        <v>10854</v>
      </c>
      <c r="E1020" s="102">
        <v>10756</v>
      </c>
      <c r="F1020" s="101">
        <f>E1020-D1020</f>
        <v>-98</v>
      </c>
      <c r="G1020" s="102">
        <f>IF(D1020=0,"***",E1020/D1020)</f>
        <v>0.9909710705730607</v>
      </c>
    </row>
    <row r="1021" spans="1:7" ht="12.75">
      <c r="A1021" s="103"/>
      <c r="B1021" s="104"/>
      <c r="C1021" s="105" t="s">
        <v>293</v>
      </c>
      <c r="D1021" s="106">
        <v>10854</v>
      </c>
      <c r="E1021" s="107">
        <v>10756</v>
      </c>
      <c r="F1021" s="106"/>
      <c r="G1021" s="107"/>
    </row>
    <row r="1022" spans="1:7" ht="12.75">
      <c r="A1022" s="98" t="s">
        <v>1108</v>
      </c>
      <c r="B1022" s="99" t="s">
        <v>1091</v>
      </c>
      <c r="C1022" s="100" t="s">
        <v>1092</v>
      </c>
      <c r="D1022" s="101">
        <v>5854</v>
      </c>
      <c r="E1022" s="102">
        <v>5592</v>
      </c>
      <c r="F1022" s="101">
        <f>E1022-D1022</f>
        <v>-262</v>
      </c>
      <c r="G1022" s="102">
        <f>IF(D1022=0,"***",E1022/D1022)</f>
        <v>0.9552442774171507</v>
      </c>
    </row>
    <row r="1023" spans="1:7" ht="12.75">
      <c r="A1023" s="103"/>
      <c r="B1023" s="104"/>
      <c r="C1023" s="105" t="s">
        <v>293</v>
      </c>
      <c r="D1023" s="106">
        <v>5854</v>
      </c>
      <c r="E1023" s="107">
        <v>5592</v>
      </c>
      <c r="F1023" s="106"/>
      <c r="G1023" s="107"/>
    </row>
    <row r="1024" spans="1:7" ht="12.75">
      <c r="A1024" s="98" t="s">
        <v>1109</v>
      </c>
      <c r="B1024" s="99" t="s">
        <v>1091</v>
      </c>
      <c r="C1024" s="100" t="s">
        <v>1092</v>
      </c>
      <c r="D1024" s="101">
        <v>10472</v>
      </c>
      <c r="E1024" s="102">
        <v>11486</v>
      </c>
      <c r="F1024" s="101">
        <f>E1024-D1024</f>
        <v>1014</v>
      </c>
      <c r="G1024" s="102">
        <f>IF(D1024=0,"***",E1024/D1024)</f>
        <v>1.096829640947288</v>
      </c>
    </row>
    <row r="1025" spans="1:7" ht="12.75">
      <c r="A1025" s="103"/>
      <c r="B1025" s="104"/>
      <c r="C1025" s="105" t="s">
        <v>293</v>
      </c>
      <c r="D1025" s="106">
        <v>10472</v>
      </c>
      <c r="E1025" s="107">
        <v>11486</v>
      </c>
      <c r="F1025" s="106"/>
      <c r="G1025" s="107"/>
    </row>
    <row r="1026" spans="1:7" ht="12.75">
      <c r="A1026" s="98" t="s">
        <v>1110</v>
      </c>
      <c r="B1026" s="99" t="s">
        <v>1091</v>
      </c>
      <c r="C1026" s="100" t="s">
        <v>1092</v>
      </c>
      <c r="D1026" s="101">
        <v>17783</v>
      </c>
      <c r="E1026" s="102">
        <v>18661</v>
      </c>
      <c r="F1026" s="101">
        <f>E1026-D1026</f>
        <v>878</v>
      </c>
      <c r="G1026" s="102">
        <f>IF(D1026=0,"***",E1026/D1026)</f>
        <v>1.0493729966822245</v>
      </c>
    </row>
    <row r="1027" spans="1:7" ht="12.75">
      <c r="A1027" s="103"/>
      <c r="B1027" s="104"/>
      <c r="C1027" s="105" t="s">
        <v>293</v>
      </c>
      <c r="D1027" s="106">
        <v>17783</v>
      </c>
      <c r="E1027" s="107">
        <v>18661</v>
      </c>
      <c r="F1027" s="106"/>
      <c r="G1027" s="107"/>
    </row>
    <row r="1028" spans="1:7" ht="12.75">
      <c r="A1028" s="98" t="s">
        <v>1111</v>
      </c>
      <c r="B1028" s="99" t="s">
        <v>1091</v>
      </c>
      <c r="C1028" s="100" t="s">
        <v>1092</v>
      </c>
      <c r="D1028" s="101">
        <v>13559</v>
      </c>
      <c r="E1028" s="102">
        <v>13251</v>
      </c>
      <c r="F1028" s="101">
        <f>E1028-D1028</f>
        <v>-308</v>
      </c>
      <c r="G1028" s="102">
        <f>IF(D1028=0,"***",E1028/D1028)</f>
        <v>0.977284460505937</v>
      </c>
    </row>
    <row r="1029" spans="1:7" ht="12.75">
      <c r="A1029" s="103"/>
      <c r="B1029" s="104"/>
      <c r="C1029" s="105" t="s">
        <v>293</v>
      </c>
      <c r="D1029" s="106">
        <v>13559</v>
      </c>
      <c r="E1029" s="107">
        <v>13251</v>
      </c>
      <c r="F1029" s="106"/>
      <c r="G1029" s="107"/>
    </row>
    <row r="1030" spans="1:7" ht="12.75">
      <c r="A1030" s="98" t="s">
        <v>1112</v>
      </c>
      <c r="B1030" s="99" t="s">
        <v>1091</v>
      </c>
      <c r="C1030" s="100" t="s">
        <v>1092</v>
      </c>
      <c r="D1030" s="101">
        <v>12095</v>
      </c>
      <c r="E1030" s="102">
        <v>12513</v>
      </c>
      <c r="F1030" s="101">
        <f>E1030-D1030</f>
        <v>418</v>
      </c>
      <c r="G1030" s="102">
        <f>IF(D1030=0,"***",E1030/D1030)</f>
        <v>1.0345597354278628</v>
      </c>
    </row>
    <row r="1031" spans="1:7" ht="12.75">
      <c r="A1031" s="103"/>
      <c r="B1031" s="104"/>
      <c r="C1031" s="105" t="s">
        <v>293</v>
      </c>
      <c r="D1031" s="106">
        <v>12095</v>
      </c>
      <c r="E1031" s="107">
        <v>12513</v>
      </c>
      <c r="F1031" s="106"/>
      <c r="G1031" s="107"/>
    </row>
    <row r="1032" spans="1:7" ht="12.75">
      <c r="A1032" s="98" t="s">
        <v>1113</v>
      </c>
      <c r="B1032" s="99" t="s">
        <v>1091</v>
      </c>
      <c r="C1032" s="100" t="s">
        <v>1092</v>
      </c>
      <c r="D1032" s="101">
        <v>4651</v>
      </c>
      <c r="E1032" s="102">
        <v>4237</v>
      </c>
      <c r="F1032" s="101">
        <f>E1032-D1032</f>
        <v>-414</v>
      </c>
      <c r="G1032" s="102">
        <f>IF(D1032=0,"***",E1032/D1032)</f>
        <v>0.9109868845409589</v>
      </c>
    </row>
    <row r="1033" spans="1:7" ht="12.75">
      <c r="A1033" s="103"/>
      <c r="B1033" s="104"/>
      <c r="C1033" s="105" t="s">
        <v>293</v>
      </c>
      <c r="D1033" s="106">
        <v>4651</v>
      </c>
      <c r="E1033" s="107">
        <v>4237</v>
      </c>
      <c r="F1033" s="106"/>
      <c r="G1033" s="107"/>
    </row>
    <row r="1034" spans="1:7" ht="12.75">
      <c r="A1034" s="98" t="s">
        <v>1114</v>
      </c>
      <c r="B1034" s="99" t="s">
        <v>1091</v>
      </c>
      <c r="C1034" s="100" t="s">
        <v>1092</v>
      </c>
      <c r="D1034" s="101">
        <v>9937</v>
      </c>
      <c r="E1034" s="102">
        <v>10327</v>
      </c>
      <c r="F1034" s="101">
        <f>E1034-D1034</f>
        <v>390</v>
      </c>
      <c r="G1034" s="102">
        <f>IF(D1034=0,"***",E1034/D1034)</f>
        <v>1.0392472577236591</v>
      </c>
    </row>
    <row r="1035" spans="1:7" ht="12.75">
      <c r="A1035" s="103"/>
      <c r="B1035" s="104"/>
      <c r="C1035" s="105" t="s">
        <v>293</v>
      </c>
      <c r="D1035" s="106">
        <v>9937</v>
      </c>
      <c r="E1035" s="107">
        <v>10327</v>
      </c>
      <c r="F1035" s="106"/>
      <c r="G1035" s="107"/>
    </row>
    <row r="1036" spans="1:7" ht="12.75">
      <c r="A1036" s="98" t="s">
        <v>1115</v>
      </c>
      <c r="B1036" s="99" t="s">
        <v>1091</v>
      </c>
      <c r="C1036" s="100" t="s">
        <v>1092</v>
      </c>
      <c r="D1036" s="101">
        <v>6934</v>
      </c>
      <c r="E1036" s="102">
        <v>6481</v>
      </c>
      <c r="F1036" s="101">
        <f>E1036-D1036</f>
        <v>-453</v>
      </c>
      <c r="G1036" s="102">
        <f>IF(D1036=0,"***",E1036/D1036)</f>
        <v>0.9346697432939141</v>
      </c>
    </row>
    <row r="1037" spans="1:7" ht="12.75">
      <c r="A1037" s="103"/>
      <c r="B1037" s="104"/>
      <c r="C1037" s="105" t="s">
        <v>293</v>
      </c>
      <c r="D1037" s="106">
        <v>6934</v>
      </c>
      <c r="E1037" s="107">
        <v>6481</v>
      </c>
      <c r="F1037" s="106"/>
      <c r="G1037" s="107"/>
    </row>
    <row r="1038" spans="1:7" ht="12.75">
      <c r="A1038" s="98" t="s">
        <v>1116</v>
      </c>
      <c r="B1038" s="99" t="s">
        <v>1091</v>
      </c>
      <c r="C1038" s="100" t="s">
        <v>1092</v>
      </c>
      <c r="D1038" s="101">
        <v>10981</v>
      </c>
      <c r="E1038" s="102">
        <v>10887</v>
      </c>
      <c r="F1038" s="101">
        <f>E1038-D1038</f>
        <v>-94</v>
      </c>
      <c r="G1038" s="102">
        <f>IF(D1038=0,"***",E1038/D1038)</f>
        <v>0.9914397595847373</v>
      </c>
    </row>
    <row r="1039" spans="1:7" ht="12.75">
      <c r="A1039" s="103"/>
      <c r="B1039" s="104"/>
      <c r="C1039" s="105" t="s">
        <v>293</v>
      </c>
      <c r="D1039" s="106">
        <v>10981</v>
      </c>
      <c r="E1039" s="107">
        <v>10887</v>
      </c>
      <c r="F1039" s="106"/>
      <c r="G1039" s="107"/>
    </row>
    <row r="1040" spans="1:7" ht="12.75">
      <c r="A1040" s="98" t="s">
        <v>1117</v>
      </c>
      <c r="B1040" s="99" t="s">
        <v>1091</v>
      </c>
      <c r="C1040" s="100" t="s">
        <v>1092</v>
      </c>
      <c r="D1040" s="101">
        <v>13359</v>
      </c>
      <c r="E1040" s="102">
        <v>13486</v>
      </c>
      <c r="F1040" s="101">
        <f>E1040-D1040</f>
        <v>127</v>
      </c>
      <c r="G1040" s="102">
        <f>IF(D1040=0,"***",E1040/D1040)</f>
        <v>1.0095066996032638</v>
      </c>
    </row>
    <row r="1041" spans="1:7" ht="12.75">
      <c r="A1041" s="103"/>
      <c r="B1041" s="104"/>
      <c r="C1041" s="105" t="s">
        <v>293</v>
      </c>
      <c r="D1041" s="106">
        <v>13359</v>
      </c>
      <c r="E1041" s="107">
        <v>13486</v>
      </c>
      <c r="F1041" s="106"/>
      <c r="G1041" s="107"/>
    </row>
    <row r="1042" spans="1:7" ht="12.75">
      <c r="A1042" s="98" t="s">
        <v>1118</v>
      </c>
      <c r="B1042" s="99" t="s">
        <v>1091</v>
      </c>
      <c r="C1042" s="100" t="s">
        <v>1092</v>
      </c>
      <c r="D1042" s="101">
        <v>3641</v>
      </c>
      <c r="E1042" s="102">
        <v>3092</v>
      </c>
      <c r="F1042" s="101">
        <f>E1042-D1042</f>
        <v>-549</v>
      </c>
      <c r="G1042" s="102">
        <f>IF(D1042=0,"***",E1042/D1042)</f>
        <v>0.8492172480087888</v>
      </c>
    </row>
    <row r="1043" spans="1:7" ht="12.75">
      <c r="A1043" s="103"/>
      <c r="B1043" s="104"/>
      <c r="C1043" s="105" t="s">
        <v>293</v>
      </c>
      <c r="D1043" s="106">
        <v>3641</v>
      </c>
      <c r="E1043" s="107">
        <v>3092</v>
      </c>
      <c r="F1043" s="106"/>
      <c r="G1043" s="107"/>
    </row>
    <row r="1044" spans="1:7" ht="12.75">
      <c r="A1044" s="98" t="s">
        <v>1119</v>
      </c>
      <c r="B1044" s="99" t="s">
        <v>1074</v>
      </c>
      <c r="C1044" s="100" t="s">
        <v>1075</v>
      </c>
      <c r="D1044" s="101">
        <v>9780</v>
      </c>
      <c r="E1044" s="102">
        <v>9867</v>
      </c>
      <c r="F1044" s="101">
        <f>E1044-D1044</f>
        <v>87</v>
      </c>
      <c r="G1044" s="102">
        <f>IF(D1044=0,"***",E1044/D1044)</f>
        <v>1.0088957055214725</v>
      </c>
    </row>
    <row r="1045" spans="1:7" ht="12.75">
      <c r="A1045" s="103"/>
      <c r="B1045" s="104"/>
      <c r="C1045" s="105" t="s">
        <v>293</v>
      </c>
      <c r="D1045" s="106">
        <v>9780</v>
      </c>
      <c r="E1045" s="107">
        <v>9867</v>
      </c>
      <c r="F1045" s="106"/>
      <c r="G1045" s="107"/>
    </row>
    <row r="1046" spans="1:7" ht="12.75">
      <c r="A1046" s="98" t="s">
        <v>1120</v>
      </c>
      <c r="B1046" s="99" t="s">
        <v>1074</v>
      </c>
      <c r="C1046" s="100" t="s">
        <v>1075</v>
      </c>
      <c r="D1046" s="101">
        <v>13142</v>
      </c>
      <c r="E1046" s="102">
        <v>12629</v>
      </c>
      <c r="F1046" s="101">
        <f>E1046-D1046</f>
        <v>-513</v>
      </c>
      <c r="G1046" s="102">
        <f>IF(D1046=0,"***",E1046/D1046)</f>
        <v>0.9609648455334043</v>
      </c>
    </row>
    <row r="1047" spans="1:7" ht="12.75">
      <c r="A1047" s="103"/>
      <c r="B1047" s="104"/>
      <c r="C1047" s="105" t="s">
        <v>293</v>
      </c>
      <c r="D1047" s="106">
        <v>13142</v>
      </c>
      <c r="E1047" s="107">
        <v>12629</v>
      </c>
      <c r="F1047" s="106"/>
      <c r="G1047" s="107"/>
    </row>
    <row r="1048" spans="1:7" ht="12.75">
      <c r="A1048" s="98" t="s">
        <v>1121</v>
      </c>
      <c r="B1048" s="99" t="s">
        <v>1074</v>
      </c>
      <c r="C1048" s="100" t="s">
        <v>1075</v>
      </c>
      <c r="D1048" s="101">
        <v>11908</v>
      </c>
      <c r="E1048" s="102">
        <v>11696</v>
      </c>
      <c r="F1048" s="101">
        <f>E1048-D1048</f>
        <v>-212</v>
      </c>
      <c r="G1048" s="102">
        <f>IF(D1048=0,"***",E1048/D1048)</f>
        <v>0.9821968424588512</v>
      </c>
    </row>
    <row r="1049" spans="1:7" ht="12.75">
      <c r="A1049" s="103"/>
      <c r="B1049" s="104"/>
      <c r="C1049" s="105" t="s">
        <v>293</v>
      </c>
      <c r="D1049" s="106">
        <v>11908</v>
      </c>
      <c r="E1049" s="107">
        <v>11696</v>
      </c>
      <c r="F1049" s="106"/>
      <c r="G1049" s="107"/>
    </row>
    <row r="1050" spans="1:7" ht="12.75">
      <c r="A1050" s="98" t="s">
        <v>1122</v>
      </c>
      <c r="B1050" s="99" t="s">
        <v>1074</v>
      </c>
      <c r="C1050" s="100" t="s">
        <v>1075</v>
      </c>
      <c r="D1050" s="101">
        <v>12737</v>
      </c>
      <c r="E1050" s="102">
        <v>14921</v>
      </c>
      <c r="F1050" s="101">
        <f>E1050-D1050</f>
        <v>2184</v>
      </c>
      <c r="G1050" s="102">
        <f>IF(D1050=0,"***",E1050/D1050)</f>
        <v>1.1714689487320404</v>
      </c>
    </row>
    <row r="1051" spans="1:7" ht="12.75">
      <c r="A1051" s="103"/>
      <c r="B1051" s="104"/>
      <c r="C1051" s="105" t="s">
        <v>293</v>
      </c>
      <c r="D1051" s="106">
        <v>12737</v>
      </c>
      <c r="E1051" s="107">
        <v>14921</v>
      </c>
      <c r="F1051" s="106"/>
      <c r="G1051" s="107"/>
    </row>
    <row r="1052" spans="1:7" ht="12.75">
      <c r="A1052" s="98" t="s">
        <v>1123</v>
      </c>
      <c r="B1052" s="99" t="s">
        <v>323</v>
      </c>
      <c r="C1052" s="100" t="s">
        <v>324</v>
      </c>
      <c r="D1052" s="101">
        <v>3277</v>
      </c>
      <c r="E1052" s="102">
        <v>4033</v>
      </c>
      <c r="F1052" s="101">
        <f>E1052-D1052</f>
        <v>756</v>
      </c>
      <c r="G1052" s="102">
        <f>IF(D1052=0,"***",E1052/D1052)</f>
        <v>1.230698809887092</v>
      </c>
    </row>
    <row r="1053" spans="1:7" ht="12.75">
      <c r="A1053" s="103"/>
      <c r="B1053" s="104"/>
      <c r="C1053" s="105" t="s">
        <v>293</v>
      </c>
      <c r="D1053" s="106">
        <v>3277</v>
      </c>
      <c r="E1053" s="107">
        <v>4033</v>
      </c>
      <c r="F1053" s="106"/>
      <c r="G1053" s="107"/>
    </row>
    <row r="1054" spans="1:7" ht="12.75">
      <c r="A1054" s="98" t="s">
        <v>1124</v>
      </c>
      <c r="B1054" s="99" t="s">
        <v>1074</v>
      </c>
      <c r="C1054" s="100" t="s">
        <v>1075</v>
      </c>
      <c r="D1054" s="101">
        <v>15941</v>
      </c>
      <c r="E1054" s="102">
        <v>15972</v>
      </c>
      <c r="F1054" s="101">
        <f>E1054-D1054</f>
        <v>31</v>
      </c>
      <c r="G1054" s="102">
        <f>IF(D1054=0,"***",E1054/D1054)</f>
        <v>1.0019446709742175</v>
      </c>
    </row>
    <row r="1055" spans="1:7" ht="12.75">
      <c r="A1055" s="103"/>
      <c r="B1055" s="104"/>
      <c r="C1055" s="105" t="s">
        <v>293</v>
      </c>
      <c r="D1055" s="106">
        <v>15941</v>
      </c>
      <c r="E1055" s="107">
        <v>15972</v>
      </c>
      <c r="F1055" s="106"/>
      <c r="G1055" s="107"/>
    </row>
    <row r="1056" spans="1:7" ht="12.75">
      <c r="A1056" s="98" t="s">
        <v>1125</v>
      </c>
      <c r="B1056" s="99" t="s">
        <v>1074</v>
      </c>
      <c r="C1056" s="100" t="s">
        <v>1075</v>
      </c>
      <c r="D1056" s="101">
        <v>16622</v>
      </c>
      <c r="E1056" s="102">
        <v>17837</v>
      </c>
      <c r="F1056" s="101">
        <f>E1056-D1056</f>
        <v>1215</v>
      </c>
      <c r="G1056" s="102">
        <f>IF(D1056=0,"***",E1056/D1056)</f>
        <v>1.0730958970039706</v>
      </c>
    </row>
    <row r="1057" spans="1:7" ht="12.75">
      <c r="A1057" s="103"/>
      <c r="B1057" s="104"/>
      <c r="C1057" s="105" t="s">
        <v>293</v>
      </c>
      <c r="D1057" s="106">
        <v>16622</v>
      </c>
      <c r="E1057" s="107">
        <v>17837</v>
      </c>
      <c r="F1057" s="106"/>
      <c r="G1057" s="107"/>
    </row>
    <row r="1058" spans="1:7" ht="12.75">
      <c r="A1058" s="98" t="s">
        <v>1126</v>
      </c>
      <c r="B1058" s="99" t="s">
        <v>1074</v>
      </c>
      <c r="C1058" s="100" t="s">
        <v>1075</v>
      </c>
      <c r="D1058" s="101">
        <v>14106</v>
      </c>
      <c r="E1058" s="102">
        <v>13600</v>
      </c>
      <c r="F1058" s="101">
        <f>E1058-D1058</f>
        <v>-506</v>
      </c>
      <c r="G1058" s="102">
        <f>IF(D1058=0,"***",E1058/D1058)</f>
        <v>0.9641287395434567</v>
      </c>
    </row>
    <row r="1059" spans="1:7" ht="12.75">
      <c r="A1059" s="103"/>
      <c r="B1059" s="104"/>
      <c r="C1059" s="105" t="s">
        <v>293</v>
      </c>
      <c r="D1059" s="106">
        <v>14106</v>
      </c>
      <c r="E1059" s="107">
        <v>13600</v>
      </c>
      <c r="F1059" s="106"/>
      <c r="G1059" s="107"/>
    </row>
    <row r="1060" spans="1:7" ht="12.75">
      <c r="A1060" s="98" t="s">
        <v>1127</v>
      </c>
      <c r="B1060" s="99" t="s">
        <v>1074</v>
      </c>
      <c r="C1060" s="100" t="s">
        <v>1075</v>
      </c>
      <c r="D1060" s="101">
        <v>10840</v>
      </c>
      <c r="E1060" s="102">
        <v>10511</v>
      </c>
      <c r="F1060" s="101">
        <f>E1060-D1060</f>
        <v>-329</v>
      </c>
      <c r="G1060" s="102">
        <f>IF(D1060=0,"***",E1060/D1060)</f>
        <v>0.9696494464944649</v>
      </c>
    </row>
    <row r="1061" spans="1:7" ht="12.75">
      <c r="A1061" s="103"/>
      <c r="B1061" s="104"/>
      <c r="C1061" s="105" t="s">
        <v>293</v>
      </c>
      <c r="D1061" s="106">
        <v>10840</v>
      </c>
      <c r="E1061" s="107">
        <v>10511</v>
      </c>
      <c r="F1061" s="106"/>
      <c r="G1061" s="107"/>
    </row>
    <row r="1062" spans="1:7" ht="12.75">
      <c r="A1062" s="98" t="s">
        <v>1128</v>
      </c>
      <c r="B1062" s="99" t="s">
        <v>1074</v>
      </c>
      <c r="C1062" s="100" t="s">
        <v>1075</v>
      </c>
      <c r="D1062" s="101">
        <v>22709</v>
      </c>
      <c r="E1062" s="102">
        <v>21304</v>
      </c>
      <c r="F1062" s="101">
        <f>E1062-D1062</f>
        <v>-1405</v>
      </c>
      <c r="G1062" s="102">
        <f>IF(D1062=0,"***",E1062/D1062)</f>
        <v>0.938130256726408</v>
      </c>
    </row>
    <row r="1063" spans="1:7" ht="12.75">
      <c r="A1063" s="103"/>
      <c r="B1063" s="104"/>
      <c r="C1063" s="105" t="s">
        <v>293</v>
      </c>
      <c r="D1063" s="106">
        <v>22709</v>
      </c>
      <c r="E1063" s="107">
        <v>21304</v>
      </c>
      <c r="F1063" s="106"/>
      <c r="G1063" s="107"/>
    </row>
    <row r="1064" spans="1:7" ht="12.75">
      <c r="A1064" s="98" t="s">
        <v>1129</v>
      </c>
      <c r="B1064" s="99" t="s">
        <v>1074</v>
      </c>
      <c r="C1064" s="100" t="s">
        <v>1075</v>
      </c>
      <c r="D1064" s="101">
        <v>7294</v>
      </c>
      <c r="E1064" s="102">
        <v>7463</v>
      </c>
      <c r="F1064" s="101">
        <f>E1064-D1064</f>
        <v>169</v>
      </c>
      <c r="G1064" s="102">
        <f>IF(D1064=0,"***",E1064/D1064)</f>
        <v>1.0231697285440087</v>
      </c>
    </row>
    <row r="1065" spans="1:7" ht="12.75">
      <c r="A1065" s="103"/>
      <c r="B1065" s="104"/>
      <c r="C1065" s="105" t="s">
        <v>293</v>
      </c>
      <c r="D1065" s="106">
        <v>7294</v>
      </c>
      <c r="E1065" s="107">
        <v>7463</v>
      </c>
      <c r="F1065" s="106"/>
      <c r="G1065" s="107"/>
    </row>
    <row r="1066" spans="1:7" ht="12.75">
      <c r="A1066" s="98" t="s">
        <v>1130</v>
      </c>
      <c r="B1066" s="99" t="s">
        <v>379</v>
      </c>
      <c r="C1066" s="100" t="s">
        <v>380</v>
      </c>
      <c r="D1066" s="101">
        <v>9886</v>
      </c>
      <c r="E1066" s="102">
        <v>9936</v>
      </c>
      <c r="F1066" s="101">
        <f>E1066-D1066</f>
        <v>50</v>
      </c>
      <c r="G1066" s="102">
        <f>IF(D1066=0,"***",E1066/D1066)</f>
        <v>1.0050576572931418</v>
      </c>
    </row>
    <row r="1067" spans="1:7" ht="12.75">
      <c r="A1067" s="103"/>
      <c r="B1067" s="104"/>
      <c r="C1067" s="105" t="s">
        <v>293</v>
      </c>
      <c r="D1067" s="106">
        <v>9118</v>
      </c>
      <c r="E1067" s="107">
        <v>9088</v>
      </c>
      <c r="F1067" s="106"/>
      <c r="G1067" s="107"/>
    </row>
    <row r="1068" spans="1:7" ht="12.75">
      <c r="A1068" s="103"/>
      <c r="B1068" s="104"/>
      <c r="C1068" s="105" t="s">
        <v>297</v>
      </c>
      <c r="D1068" s="106">
        <v>768</v>
      </c>
      <c r="E1068" s="107">
        <v>848</v>
      </c>
      <c r="F1068" s="106"/>
      <c r="G1068" s="107"/>
    </row>
    <row r="1069" spans="1:7" ht="12.75">
      <c r="A1069" s="98" t="s">
        <v>1131</v>
      </c>
      <c r="B1069" s="99" t="s">
        <v>1074</v>
      </c>
      <c r="C1069" s="100" t="s">
        <v>1075</v>
      </c>
      <c r="D1069" s="101">
        <v>15559</v>
      </c>
      <c r="E1069" s="102">
        <v>14247</v>
      </c>
      <c r="F1069" s="101">
        <f>E1069-D1069</f>
        <v>-1312</v>
      </c>
      <c r="G1069" s="102">
        <f>IF(D1069=0,"***",E1069/D1069)</f>
        <v>0.9156758146410438</v>
      </c>
    </row>
    <row r="1070" spans="1:7" ht="12.75">
      <c r="A1070" s="103"/>
      <c r="B1070" s="104"/>
      <c r="C1070" s="105" t="s">
        <v>293</v>
      </c>
      <c r="D1070" s="106">
        <v>15559</v>
      </c>
      <c r="E1070" s="107">
        <v>14247</v>
      </c>
      <c r="F1070" s="106"/>
      <c r="G1070" s="107"/>
    </row>
    <row r="1071" spans="1:7" ht="12.75">
      <c r="A1071" s="98" t="s">
        <v>1132</v>
      </c>
      <c r="B1071" s="99" t="s">
        <v>1074</v>
      </c>
      <c r="C1071" s="100" t="s">
        <v>1075</v>
      </c>
      <c r="D1071" s="101">
        <v>21672</v>
      </c>
      <c r="E1071" s="102">
        <v>19657</v>
      </c>
      <c r="F1071" s="101">
        <f>E1071-D1071</f>
        <v>-2015</v>
      </c>
      <c r="G1071" s="102">
        <f>IF(D1071=0,"***",E1071/D1071)</f>
        <v>0.9070228866740495</v>
      </c>
    </row>
    <row r="1072" spans="1:7" ht="12.75">
      <c r="A1072" s="103"/>
      <c r="B1072" s="104"/>
      <c r="C1072" s="105" t="s">
        <v>293</v>
      </c>
      <c r="D1072" s="106">
        <v>21672</v>
      </c>
      <c r="E1072" s="107">
        <v>19657</v>
      </c>
      <c r="F1072" s="106"/>
      <c r="G1072" s="107"/>
    </row>
    <row r="1073" spans="1:7" ht="12.75">
      <c r="A1073" s="98" t="s">
        <v>1133</v>
      </c>
      <c r="B1073" s="99" t="s">
        <v>1074</v>
      </c>
      <c r="C1073" s="100" t="s">
        <v>1075</v>
      </c>
      <c r="D1073" s="101">
        <v>16643</v>
      </c>
      <c r="E1073" s="102">
        <v>15986</v>
      </c>
      <c r="F1073" s="101">
        <f>E1073-D1073</f>
        <v>-657</v>
      </c>
      <c r="G1073" s="102">
        <f>IF(D1073=0,"***",E1073/D1073)</f>
        <v>0.9605239440004807</v>
      </c>
    </row>
    <row r="1074" spans="1:7" ht="12.75">
      <c r="A1074" s="103"/>
      <c r="B1074" s="104"/>
      <c r="C1074" s="105" t="s">
        <v>293</v>
      </c>
      <c r="D1074" s="106">
        <v>16643</v>
      </c>
      <c r="E1074" s="107">
        <v>15986</v>
      </c>
      <c r="F1074" s="106"/>
      <c r="G1074" s="107"/>
    </row>
    <row r="1075" spans="1:7" ht="12.75">
      <c r="A1075" s="98" t="s">
        <v>1134</v>
      </c>
      <c r="B1075" s="99" t="s">
        <v>1074</v>
      </c>
      <c r="C1075" s="100" t="s">
        <v>1075</v>
      </c>
      <c r="D1075" s="101">
        <v>17856</v>
      </c>
      <c r="E1075" s="102">
        <v>19563</v>
      </c>
      <c r="F1075" s="101">
        <f>E1075-D1075</f>
        <v>1707</v>
      </c>
      <c r="G1075" s="102">
        <f>IF(D1075=0,"***",E1075/D1075)</f>
        <v>1.09559811827957</v>
      </c>
    </row>
    <row r="1076" spans="1:7" ht="12.75">
      <c r="A1076" s="103"/>
      <c r="B1076" s="104"/>
      <c r="C1076" s="105" t="s">
        <v>293</v>
      </c>
      <c r="D1076" s="106">
        <v>17856</v>
      </c>
      <c r="E1076" s="107">
        <v>19563</v>
      </c>
      <c r="F1076" s="106"/>
      <c r="G1076" s="107"/>
    </row>
    <row r="1077" spans="1:7" ht="12.75">
      <c r="A1077" s="98" t="s">
        <v>1135</v>
      </c>
      <c r="B1077" s="99" t="s">
        <v>323</v>
      </c>
      <c r="C1077" s="100" t="s">
        <v>324</v>
      </c>
      <c r="D1077" s="101">
        <v>6404</v>
      </c>
      <c r="E1077" s="102">
        <v>6296</v>
      </c>
      <c r="F1077" s="101">
        <f>E1077-D1077</f>
        <v>-108</v>
      </c>
      <c r="G1077" s="102">
        <f>IF(D1077=0,"***",E1077/D1077)</f>
        <v>0.9831355402873204</v>
      </c>
    </row>
    <row r="1078" spans="1:7" ht="12.75">
      <c r="A1078" s="103"/>
      <c r="B1078" s="104"/>
      <c r="C1078" s="105" t="s">
        <v>293</v>
      </c>
      <c r="D1078" s="106">
        <v>6404</v>
      </c>
      <c r="E1078" s="107">
        <v>6296</v>
      </c>
      <c r="F1078" s="106"/>
      <c r="G1078" s="107"/>
    </row>
    <row r="1079" spans="1:7" ht="12.75">
      <c r="A1079" s="98" t="s">
        <v>1136</v>
      </c>
      <c r="B1079" s="99" t="s">
        <v>379</v>
      </c>
      <c r="C1079" s="100" t="s">
        <v>380</v>
      </c>
      <c r="D1079" s="101">
        <v>8599</v>
      </c>
      <c r="E1079" s="102">
        <v>8906</v>
      </c>
      <c r="F1079" s="101">
        <f>E1079-D1079</f>
        <v>307</v>
      </c>
      <c r="G1079" s="102">
        <f>IF(D1079=0,"***",E1079/D1079)</f>
        <v>1.035701825793697</v>
      </c>
    </row>
    <row r="1080" spans="1:7" ht="12.75">
      <c r="A1080" s="103"/>
      <c r="B1080" s="104"/>
      <c r="C1080" s="105" t="s">
        <v>293</v>
      </c>
      <c r="D1080" s="106">
        <v>7608</v>
      </c>
      <c r="E1080" s="107">
        <v>7895</v>
      </c>
      <c r="F1080" s="106"/>
      <c r="G1080" s="107"/>
    </row>
    <row r="1081" spans="1:7" ht="12.75">
      <c r="A1081" s="103"/>
      <c r="B1081" s="104"/>
      <c r="C1081" s="105" t="s">
        <v>297</v>
      </c>
      <c r="D1081" s="106">
        <v>991</v>
      </c>
      <c r="E1081" s="107">
        <v>1011</v>
      </c>
      <c r="F1081" s="106"/>
      <c r="G1081" s="107"/>
    </row>
    <row r="1082" spans="1:7" ht="12.75">
      <c r="A1082" s="98" t="s">
        <v>1137</v>
      </c>
      <c r="B1082" s="99" t="s">
        <v>379</v>
      </c>
      <c r="C1082" s="100" t="s">
        <v>380</v>
      </c>
      <c r="D1082" s="101">
        <v>10382</v>
      </c>
      <c r="E1082" s="102">
        <v>10061</v>
      </c>
      <c r="F1082" s="101">
        <f>E1082-D1082</f>
        <v>-321</v>
      </c>
      <c r="G1082" s="102">
        <f>IF(D1082=0,"***",E1082/D1082)</f>
        <v>0.969081101907147</v>
      </c>
    </row>
    <row r="1083" spans="1:7" ht="12.75">
      <c r="A1083" s="103"/>
      <c r="B1083" s="104"/>
      <c r="C1083" s="105" t="s">
        <v>293</v>
      </c>
      <c r="D1083" s="106">
        <v>9763</v>
      </c>
      <c r="E1083" s="107">
        <v>9224</v>
      </c>
      <c r="F1083" s="106"/>
      <c r="G1083" s="107"/>
    </row>
    <row r="1084" spans="1:7" ht="12.75">
      <c r="A1084" s="103"/>
      <c r="B1084" s="104"/>
      <c r="C1084" s="105" t="s">
        <v>297</v>
      </c>
      <c r="D1084" s="106">
        <v>619</v>
      </c>
      <c r="E1084" s="107">
        <v>837</v>
      </c>
      <c r="F1084" s="106"/>
      <c r="G1084" s="107"/>
    </row>
    <row r="1085" spans="1:7" ht="12.75">
      <c r="A1085" s="98" t="s">
        <v>1138</v>
      </c>
      <c r="B1085" s="99" t="s">
        <v>1074</v>
      </c>
      <c r="C1085" s="100" t="s">
        <v>1075</v>
      </c>
      <c r="D1085" s="101">
        <v>8972</v>
      </c>
      <c r="E1085" s="102">
        <v>9440</v>
      </c>
      <c r="F1085" s="101">
        <f>E1085-D1085</f>
        <v>468</v>
      </c>
      <c r="G1085" s="102">
        <f>IF(D1085=0,"***",E1085/D1085)</f>
        <v>1.0521622826571555</v>
      </c>
    </row>
    <row r="1086" spans="1:7" ht="12.75">
      <c r="A1086" s="103"/>
      <c r="B1086" s="104"/>
      <c r="C1086" s="105" t="s">
        <v>293</v>
      </c>
      <c r="D1086" s="106">
        <v>8972</v>
      </c>
      <c r="E1086" s="107">
        <v>9440</v>
      </c>
      <c r="F1086" s="106"/>
      <c r="G1086" s="107"/>
    </row>
    <row r="1087" spans="1:7" ht="12.75">
      <c r="A1087" s="98" t="s">
        <v>1139</v>
      </c>
      <c r="B1087" s="99" t="s">
        <v>1074</v>
      </c>
      <c r="C1087" s="100" t="s">
        <v>1075</v>
      </c>
      <c r="D1087" s="101">
        <v>15527</v>
      </c>
      <c r="E1087" s="102">
        <v>15197</v>
      </c>
      <c r="F1087" s="101">
        <f>E1087-D1087</f>
        <v>-330</v>
      </c>
      <c r="G1087" s="102">
        <f>IF(D1087=0,"***",E1087/D1087)</f>
        <v>0.9787466992979971</v>
      </c>
    </row>
    <row r="1088" spans="1:7" ht="12.75">
      <c r="A1088" s="103"/>
      <c r="B1088" s="104"/>
      <c r="C1088" s="105" t="s">
        <v>293</v>
      </c>
      <c r="D1088" s="106">
        <v>15527</v>
      </c>
      <c r="E1088" s="107">
        <v>15197</v>
      </c>
      <c r="F1088" s="106"/>
      <c r="G1088" s="107"/>
    </row>
    <row r="1089" spans="1:7" ht="12.75">
      <c r="A1089" s="98" t="s">
        <v>1140</v>
      </c>
      <c r="B1089" s="99" t="s">
        <v>323</v>
      </c>
      <c r="C1089" s="100" t="s">
        <v>324</v>
      </c>
      <c r="D1089" s="101">
        <v>6337</v>
      </c>
      <c r="E1089" s="102">
        <v>5579</v>
      </c>
      <c r="F1089" s="101">
        <f>E1089-D1089</f>
        <v>-758</v>
      </c>
      <c r="G1089" s="102">
        <f>IF(D1089=0,"***",E1089/D1089)</f>
        <v>0.8803850402398611</v>
      </c>
    </row>
    <row r="1090" spans="1:7" ht="12.75">
      <c r="A1090" s="103"/>
      <c r="B1090" s="104"/>
      <c r="C1090" s="105" t="s">
        <v>293</v>
      </c>
      <c r="D1090" s="106">
        <v>6337</v>
      </c>
      <c r="E1090" s="107">
        <v>5579</v>
      </c>
      <c r="F1090" s="106"/>
      <c r="G1090" s="107"/>
    </row>
    <row r="1091" spans="1:7" ht="12.75">
      <c r="A1091" s="98" t="s">
        <v>1141</v>
      </c>
      <c r="B1091" s="99" t="s">
        <v>1074</v>
      </c>
      <c r="C1091" s="100" t="s">
        <v>1075</v>
      </c>
      <c r="D1091" s="101">
        <v>21469</v>
      </c>
      <c r="E1091" s="102">
        <v>22678</v>
      </c>
      <c r="F1091" s="101">
        <f>E1091-D1091</f>
        <v>1209</v>
      </c>
      <c r="G1091" s="102">
        <f>IF(D1091=0,"***",E1091/D1091)</f>
        <v>1.0563137547161023</v>
      </c>
    </row>
    <row r="1092" spans="1:7" ht="12.75">
      <c r="A1092" s="103"/>
      <c r="B1092" s="104"/>
      <c r="C1092" s="105" t="s">
        <v>293</v>
      </c>
      <c r="D1092" s="106">
        <v>21469</v>
      </c>
      <c r="E1092" s="107">
        <v>22678</v>
      </c>
      <c r="F1092" s="106"/>
      <c r="G1092" s="107"/>
    </row>
    <row r="1093" spans="1:7" ht="12.75">
      <c r="A1093" s="98" t="s">
        <v>1142</v>
      </c>
      <c r="B1093" s="99" t="s">
        <v>379</v>
      </c>
      <c r="C1093" s="100" t="s">
        <v>380</v>
      </c>
      <c r="D1093" s="101">
        <v>19308</v>
      </c>
      <c r="E1093" s="102">
        <v>19186</v>
      </c>
      <c r="F1093" s="101">
        <f>E1093-D1093</f>
        <v>-122</v>
      </c>
      <c r="G1093" s="102">
        <f>IF(D1093=0,"***",E1093/D1093)</f>
        <v>0.993681375595608</v>
      </c>
    </row>
    <row r="1094" spans="1:7" ht="12.75">
      <c r="A1094" s="103"/>
      <c r="B1094" s="104"/>
      <c r="C1094" s="105" t="s">
        <v>293</v>
      </c>
      <c r="D1094" s="106">
        <v>14673</v>
      </c>
      <c r="E1094" s="107">
        <v>14551</v>
      </c>
      <c r="F1094" s="106"/>
      <c r="G1094" s="107"/>
    </row>
    <row r="1095" spans="1:7" ht="12.75">
      <c r="A1095" s="103"/>
      <c r="B1095" s="104"/>
      <c r="C1095" s="105" t="s">
        <v>297</v>
      </c>
      <c r="D1095" s="106">
        <v>4635</v>
      </c>
      <c r="E1095" s="107">
        <v>4635</v>
      </c>
      <c r="F1095" s="106"/>
      <c r="G1095" s="107"/>
    </row>
    <row r="1096" spans="1:7" ht="12.75">
      <c r="A1096" s="98" t="s">
        <v>1143</v>
      </c>
      <c r="B1096" s="99" t="s">
        <v>379</v>
      </c>
      <c r="C1096" s="100" t="s">
        <v>380</v>
      </c>
      <c r="D1096" s="101">
        <v>12247</v>
      </c>
      <c r="E1096" s="102">
        <v>11017</v>
      </c>
      <c r="F1096" s="101">
        <f>E1096-D1096</f>
        <v>-1230</v>
      </c>
      <c r="G1096" s="102">
        <f>IF(D1096=0,"***",E1096/D1096)</f>
        <v>0.899567240956969</v>
      </c>
    </row>
    <row r="1097" spans="1:7" ht="12.75">
      <c r="A1097" s="103"/>
      <c r="B1097" s="104"/>
      <c r="C1097" s="105" t="s">
        <v>293</v>
      </c>
      <c r="D1097" s="106">
        <v>9559</v>
      </c>
      <c r="E1097" s="107">
        <v>8077</v>
      </c>
      <c r="F1097" s="106"/>
      <c r="G1097" s="107"/>
    </row>
    <row r="1098" spans="1:7" ht="12.75">
      <c r="A1098" s="103"/>
      <c r="B1098" s="104"/>
      <c r="C1098" s="105" t="s">
        <v>297</v>
      </c>
      <c r="D1098" s="106">
        <v>2688</v>
      </c>
      <c r="E1098" s="107">
        <v>2940</v>
      </c>
      <c r="F1098" s="106"/>
      <c r="G1098" s="107"/>
    </row>
    <row r="1099" spans="1:7" ht="12.75">
      <c r="A1099" s="98" t="s">
        <v>1144</v>
      </c>
      <c r="B1099" s="99" t="s">
        <v>1074</v>
      </c>
      <c r="C1099" s="100" t="s">
        <v>1075</v>
      </c>
      <c r="D1099" s="101">
        <v>12446</v>
      </c>
      <c r="E1099" s="102">
        <v>12906</v>
      </c>
      <c r="F1099" s="101">
        <f>E1099-D1099</f>
        <v>460</v>
      </c>
      <c r="G1099" s="102">
        <f>IF(D1099=0,"***",E1099/D1099)</f>
        <v>1.0369596657560662</v>
      </c>
    </row>
    <row r="1100" spans="1:7" ht="12.75">
      <c r="A1100" s="103"/>
      <c r="B1100" s="104"/>
      <c r="C1100" s="105" t="s">
        <v>293</v>
      </c>
      <c r="D1100" s="106">
        <v>12446</v>
      </c>
      <c r="E1100" s="107">
        <v>12906</v>
      </c>
      <c r="F1100" s="106"/>
      <c r="G1100" s="107"/>
    </row>
    <row r="1101" spans="1:7" ht="12.75">
      <c r="A1101" s="98" t="s">
        <v>1145</v>
      </c>
      <c r="B1101" s="99" t="s">
        <v>1074</v>
      </c>
      <c r="C1101" s="100" t="s">
        <v>1075</v>
      </c>
      <c r="D1101" s="101">
        <v>17692</v>
      </c>
      <c r="E1101" s="102">
        <v>18660</v>
      </c>
      <c r="F1101" s="101">
        <f>E1101-D1101</f>
        <v>968</v>
      </c>
      <c r="G1101" s="102">
        <f>IF(D1101=0,"***",E1101/D1101)</f>
        <v>1.0547139950260005</v>
      </c>
    </row>
    <row r="1102" spans="1:7" ht="12.75">
      <c r="A1102" s="103"/>
      <c r="B1102" s="104"/>
      <c r="C1102" s="105" t="s">
        <v>293</v>
      </c>
      <c r="D1102" s="106">
        <v>17692</v>
      </c>
      <c r="E1102" s="107">
        <v>18660</v>
      </c>
      <c r="F1102" s="106"/>
      <c r="G1102" s="107"/>
    </row>
    <row r="1103" spans="1:7" ht="12.75">
      <c r="A1103" s="98" t="s">
        <v>1146</v>
      </c>
      <c r="B1103" s="99" t="s">
        <v>1074</v>
      </c>
      <c r="C1103" s="100" t="s">
        <v>1075</v>
      </c>
      <c r="D1103" s="101">
        <v>26794</v>
      </c>
      <c r="E1103" s="102">
        <v>23367</v>
      </c>
      <c r="F1103" s="101">
        <f>E1103-D1103</f>
        <v>-3427</v>
      </c>
      <c r="G1103" s="102">
        <f>IF(D1103=0,"***",E1103/D1103)</f>
        <v>0.8720982309472269</v>
      </c>
    </row>
    <row r="1104" spans="1:7" ht="12.75">
      <c r="A1104" s="103"/>
      <c r="B1104" s="104"/>
      <c r="C1104" s="105" t="s">
        <v>293</v>
      </c>
      <c r="D1104" s="106">
        <v>26794</v>
      </c>
      <c r="E1104" s="107">
        <v>23367</v>
      </c>
      <c r="F1104" s="106"/>
      <c r="G1104" s="107"/>
    </row>
    <row r="1105" spans="1:7" ht="12.75">
      <c r="A1105" s="98" t="s">
        <v>1147</v>
      </c>
      <c r="B1105" s="99" t="s">
        <v>379</v>
      </c>
      <c r="C1105" s="100" t="s">
        <v>380</v>
      </c>
      <c r="D1105" s="101">
        <v>10028</v>
      </c>
      <c r="E1105" s="102">
        <v>9546</v>
      </c>
      <c r="F1105" s="101">
        <f>E1105-D1105</f>
        <v>-482</v>
      </c>
      <c r="G1105" s="102">
        <f>IF(D1105=0,"***",E1105/D1105)</f>
        <v>0.951934583167132</v>
      </c>
    </row>
    <row r="1106" spans="1:7" ht="12.75">
      <c r="A1106" s="103"/>
      <c r="B1106" s="104"/>
      <c r="C1106" s="105" t="s">
        <v>293</v>
      </c>
      <c r="D1106" s="106">
        <v>9182</v>
      </c>
      <c r="E1106" s="107">
        <v>8556</v>
      </c>
      <c r="F1106" s="106"/>
      <c r="G1106" s="107"/>
    </row>
    <row r="1107" spans="1:7" ht="12.75">
      <c r="A1107" s="103"/>
      <c r="B1107" s="104"/>
      <c r="C1107" s="105" t="s">
        <v>297</v>
      </c>
      <c r="D1107" s="106">
        <v>846</v>
      </c>
      <c r="E1107" s="107">
        <v>990</v>
      </c>
      <c r="F1107" s="106"/>
      <c r="G1107" s="107"/>
    </row>
    <row r="1108" spans="1:7" ht="12.75">
      <c r="A1108" s="98" t="s">
        <v>1148</v>
      </c>
      <c r="B1108" s="99" t="s">
        <v>1074</v>
      </c>
      <c r="C1108" s="100" t="s">
        <v>1075</v>
      </c>
      <c r="D1108" s="101">
        <v>8668</v>
      </c>
      <c r="E1108" s="102">
        <v>8632</v>
      </c>
      <c r="F1108" s="101">
        <f>E1108-D1108</f>
        <v>-36</v>
      </c>
      <c r="G1108" s="102">
        <f>IF(D1108=0,"***",E1108/D1108)</f>
        <v>0.9958467928011075</v>
      </c>
    </row>
    <row r="1109" spans="1:7" ht="12.75">
      <c r="A1109" s="103"/>
      <c r="B1109" s="104"/>
      <c r="C1109" s="105" t="s">
        <v>293</v>
      </c>
      <c r="D1109" s="106">
        <v>8668</v>
      </c>
      <c r="E1109" s="107">
        <v>8632</v>
      </c>
      <c r="F1109" s="106"/>
      <c r="G1109" s="107"/>
    </row>
    <row r="1110" spans="1:7" ht="12.75">
      <c r="A1110" s="98" t="s">
        <v>1149</v>
      </c>
      <c r="B1110" s="99" t="s">
        <v>1074</v>
      </c>
      <c r="C1110" s="100" t="s">
        <v>1075</v>
      </c>
      <c r="D1110" s="101">
        <v>15037</v>
      </c>
      <c r="E1110" s="102">
        <v>14887</v>
      </c>
      <c r="F1110" s="101">
        <f>E1110-D1110</f>
        <v>-150</v>
      </c>
      <c r="G1110" s="102">
        <f>IF(D1110=0,"***",E1110/D1110)</f>
        <v>0.9900246059719359</v>
      </c>
    </row>
    <row r="1111" spans="1:7" ht="12.75">
      <c r="A1111" s="103"/>
      <c r="B1111" s="104"/>
      <c r="C1111" s="105" t="s">
        <v>293</v>
      </c>
      <c r="D1111" s="106">
        <v>15037</v>
      </c>
      <c r="E1111" s="107">
        <v>14887</v>
      </c>
      <c r="F1111" s="106"/>
      <c r="G1111" s="107"/>
    </row>
    <row r="1112" spans="1:7" ht="12.75">
      <c r="A1112" s="98" t="s">
        <v>1150</v>
      </c>
      <c r="B1112" s="99" t="s">
        <v>1074</v>
      </c>
      <c r="C1112" s="100" t="s">
        <v>1075</v>
      </c>
      <c r="D1112" s="101">
        <v>24980</v>
      </c>
      <c r="E1112" s="102">
        <v>22575</v>
      </c>
      <c r="F1112" s="101">
        <f>E1112-D1112</f>
        <v>-2405</v>
      </c>
      <c r="G1112" s="102">
        <f>IF(D1112=0,"***",E1112/D1112)</f>
        <v>0.9037229783827062</v>
      </c>
    </row>
    <row r="1113" spans="1:7" ht="12.75">
      <c r="A1113" s="103"/>
      <c r="B1113" s="104"/>
      <c r="C1113" s="105" t="s">
        <v>293</v>
      </c>
      <c r="D1113" s="106">
        <v>24980</v>
      </c>
      <c r="E1113" s="107">
        <v>22575</v>
      </c>
      <c r="F1113" s="106"/>
      <c r="G1113" s="107"/>
    </row>
    <row r="1114" spans="1:7" ht="12.75">
      <c r="A1114" s="98" t="s">
        <v>1151</v>
      </c>
      <c r="B1114" s="99" t="s">
        <v>1074</v>
      </c>
      <c r="C1114" s="100" t="s">
        <v>1075</v>
      </c>
      <c r="D1114" s="101">
        <v>13787</v>
      </c>
      <c r="E1114" s="102">
        <v>13372</v>
      </c>
      <c r="F1114" s="101">
        <f>E1114-D1114</f>
        <v>-415</v>
      </c>
      <c r="G1114" s="102">
        <f>IF(D1114=0,"***",E1114/D1114)</f>
        <v>0.9698991803873214</v>
      </c>
    </row>
    <row r="1115" spans="1:7" ht="12.75">
      <c r="A1115" s="103"/>
      <c r="B1115" s="104"/>
      <c r="C1115" s="105" t="s">
        <v>293</v>
      </c>
      <c r="D1115" s="106">
        <v>13787</v>
      </c>
      <c r="E1115" s="107">
        <v>13372</v>
      </c>
      <c r="F1115" s="106"/>
      <c r="G1115" s="107"/>
    </row>
    <row r="1116" spans="1:7" ht="12.75">
      <c r="A1116" s="98" t="s">
        <v>1152</v>
      </c>
      <c r="B1116" s="99" t="s">
        <v>1074</v>
      </c>
      <c r="C1116" s="100" t="s">
        <v>1075</v>
      </c>
      <c r="D1116" s="101">
        <v>16974</v>
      </c>
      <c r="E1116" s="102">
        <v>16567</v>
      </c>
      <c r="F1116" s="101">
        <f>E1116-D1116</f>
        <v>-407</v>
      </c>
      <c r="G1116" s="102">
        <f>IF(D1116=0,"***",E1116/D1116)</f>
        <v>0.9760221515258631</v>
      </c>
    </row>
    <row r="1117" spans="1:7" ht="12.75">
      <c r="A1117" s="103"/>
      <c r="B1117" s="104"/>
      <c r="C1117" s="105" t="s">
        <v>293</v>
      </c>
      <c r="D1117" s="106">
        <v>16974</v>
      </c>
      <c r="E1117" s="107">
        <v>16567</v>
      </c>
      <c r="F1117" s="106"/>
      <c r="G1117" s="107"/>
    </row>
    <row r="1118" spans="1:7" ht="12.75">
      <c r="A1118" s="98" t="s">
        <v>1153</v>
      </c>
      <c r="B1118" s="99" t="s">
        <v>1074</v>
      </c>
      <c r="C1118" s="100" t="s">
        <v>1075</v>
      </c>
      <c r="D1118" s="101">
        <v>23374</v>
      </c>
      <c r="E1118" s="102">
        <v>22794</v>
      </c>
      <c r="F1118" s="101">
        <f>E1118-D1118</f>
        <v>-580</v>
      </c>
      <c r="G1118" s="102">
        <f>IF(D1118=0,"***",E1118/D1118)</f>
        <v>0.9751861042183623</v>
      </c>
    </row>
    <row r="1119" spans="1:7" ht="12.75">
      <c r="A1119" s="103"/>
      <c r="B1119" s="104"/>
      <c r="C1119" s="105" t="s">
        <v>293</v>
      </c>
      <c r="D1119" s="106">
        <v>23374</v>
      </c>
      <c r="E1119" s="107">
        <v>22794</v>
      </c>
      <c r="F1119" s="106"/>
      <c r="G1119" s="107"/>
    </row>
    <row r="1120" spans="1:7" ht="12.75">
      <c r="A1120" s="98" t="s">
        <v>1154</v>
      </c>
      <c r="B1120" s="99" t="s">
        <v>1074</v>
      </c>
      <c r="C1120" s="100" t="s">
        <v>1075</v>
      </c>
      <c r="D1120" s="101">
        <v>14707</v>
      </c>
      <c r="E1120" s="102">
        <v>14622</v>
      </c>
      <c r="F1120" s="101">
        <f>E1120-D1120</f>
        <v>-85</v>
      </c>
      <c r="G1120" s="102">
        <f>IF(D1120=0,"***",E1120/D1120)</f>
        <v>0.9942204392466173</v>
      </c>
    </row>
    <row r="1121" spans="1:7" ht="12.75">
      <c r="A1121" s="103"/>
      <c r="B1121" s="104"/>
      <c r="C1121" s="105" t="s">
        <v>293</v>
      </c>
      <c r="D1121" s="106">
        <v>14707</v>
      </c>
      <c r="E1121" s="107">
        <v>14622</v>
      </c>
      <c r="F1121" s="106"/>
      <c r="G1121" s="107"/>
    </row>
    <row r="1122" spans="1:7" ht="12.75">
      <c r="A1122" s="98" t="s">
        <v>1155</v>
      </c>
      <c r="B1122" s="99" t="s">
        <v>1074</v>
      </c>
      <c r="C1122" s="100" t="s">
        <v>1075</v>
      </c>
      <c r="D1122" s="101">
        <v>11367</v>
      </c>
      <c r="E1122" s="102">
        <v>10866</v>
      </c>
      <c r="F1122" s="101">
        <f>E1122-D1122</f>
        <v>-501</v>
      </c>
      <c r="G1122" s="102">
        <f>IF(D1122=0,"***",E1122/D1122)</f>
        <v>0.9559250461863289</v>
      </c>
    </row>
    <row r="1123" spans="1:7" ht="12.75">
      <c r="A1123" s="103"/>
      <c r="B1123" s="104"/>
      <c r="C1123" s="105" t="s">
        <v>293</v>
      </c>
      <c r="D1123" s="106">
        <v>11367</v>
      </c>
      <c r="E1123" s="107">
        <v>10866</v>
      </c>
      <c r="F1123" s="106"/>
      <c r="G1123" s="107"/>
    </row>
    <row r="1124" spans="1:7" ht="12.75">
      <c r="A1124" s="98" t="s">
        <v>1156</v>
      </c>
      <c r="B1124" s="99" t="s">
        <v>1074</v>
      </c>
      <c r="C1124" s="100" t="s">
        <v>1075</v>
      </c>
      <c r="D1124" s="101">
        <v>10327</v>
      </c>
      <c r="E1124" s="102">
        <v>10382</v>
      </c>
      <c r="F1124" s="101">
        <f>E1124-D1124</f>
        <v>55</v>
      </c>
      <c r="G1124" s="102">
        <f>IF(D1124=0,"***",E1124/D1124)</f>
        <v>1.0053258448726639</v>
      </c>
    </row>
    <row r="1125" spans="1:7" ht="12.75">
      <c r="A1125" s="103"/>
      <c r="B1125" s="104"/>
      <c r="C1125" s="105" t="s">
        <v>293</v>
      </c>
      <c r="D1125" s="106">
        <v>10327</v>
      </c>
      <c r="E1125" s="107">
        <v>10382</v>
      </c>
      <c r="F1125" s="106"/>
      <c r="G1125" s="107"/>
    </row>
    <row r="1126" spans="1:7" ht="12.75">
      <c r="A1126" s="98" t="s">
        <v>1157</v>
      </c>
      <c r="B1126" s="99" t="s">
        <v>1074</v>
      </c>
      <c r="C1126" s="100" t="s">
        <v>1075</v>
      </c>
      <c r="D1126" s="101">
        <v>17025</v>
      </c>
      <c r="E1126" s="102">
        <v>16348</v>
      </c>
      <c r="F1126" s="101">
        <f>E1126-D1126</f>
        <v>-677</v>
      </c>
      <c r="G1126" s="102">
        <f>IF(D1126=0,"***",E1126/D1126)</f>
        <v>0.9602349486049927</v>
      </c>
    </row>
    <row r="1127" spans="1:7" ht="12.75">
      <c r="A1127" s="103"/>
      <c r="B1127" s="104"/>
      <c r="C1127" s="105" t="s">
        <v>293</v>
      </c>
      <c r="D1127" s="106">
        <v>17025</v>
      </c>
      <c r="E1127" s="107">
        <v>16348</v>
      </c>
      <c r="F1127" s="106"/>
      <c r="G1127" s="107"/>
    </row>
    <row r="1128" spans="1:7" ht="12.75">
      <c r="A1128" s="98" t="s">
        <v>1158</v>
      </c>
      <c r="B1128" s="99" t="s">
        <v>1074</v>
      </c>
      <c r="C1128" s="100" t="s">
        <v>1075</v>
      </c>
      <c r="D1128" s="101">
        <v>23081</v>
      </c>
      <c r="E1128" s="102">
        <v>18496</v>
      </c>
      <c r="F1128" s="101">
        <f>E1128-D1128</f>
        <v>-4585</v>
      </c>
      <c r="G1128" s="102">
        <f>IF(D1128=0,"***",E1128/D1128)</f>
        <v>0.8013517611888566</v>
      </c>
    </row>
    <row r="1129" spans="1:7" ht="12.75">
      <c r="A1129" s="103"/>
      <c r="B1129" s="104"/>
      <c r="C1129" s="105" t="s">
        <v>293</v>
      </c>
      <c r="D1129" s="106">
        <v>23081</v>
      </c>
      <c r="E1129" s="107">
        <v>18496</v>
      </c>
      <c r="F1129" s="106"/>
      <c r="G1129" s="107"/>
    </row>
    <row r="1130" spans="1:7" ht="12.75">
      <c r="A1130" s="98" t="s">
        <v>1159</v>
      </c>
      <c r="B1130" s="99" t="s">
        <v>1074</v>
      </c>
      <c r="C1130" s="100" t="s">
        <v>1075</v>
      </c>
      <c r="D1130" s="101">
        <v>10822</v>
      </c>
      <c r="E1130" s="102">
        <v>11415</v>
      </c>
      <c r="F1130" s="101">
        <f>E1130-D1130</f>
        <v>593</v>
      </c>
      <c r="G1130" s="102">
        <f>IF(D1130=0,"***",E1130/D1130)</f>
        <v>1.0547957863611161</v>
      </c>
    </row>
    <row r="1131" spans="1:7" ht="12.75">
      <c r="A1131" s="103"/>
      <c r="B1131" s="104"/>
      <c r="C1131" s="105" t="s">
        <v>293</v>
      </c>
      <c r="D1131" s="106">
        <v>10822</v>
      </c>
      <c r="E1131" s="107">
        <v>11415</v>
      </c>
      <c r="F1131" s="106"/>
      <c r="G1131" s="107"/>
    </row>
    <row r="1132" spans="1:7" ht="12.75">
      <c r="A1132" s="98" t="s">
        <v>1160</v>
      </c>
      <c r="B1132" s="99" t="s">
        <v>1074</v>
      </c>
      <c r="C1132" s="100" t="s">
        <v>1075</v>
      </c>
      <c r="D1132" s="101">
        <v>18007</v>
      </c>
      <c r="E1132" s="102">
        <v>19369</v>
      </c>
      <c r="F1132" s="101">
        <f>E1132-D1132</f>
        <v>1362</v>
      </c>
      <c r="G1132" s="102">
        <f>IF(D1132=0,"***",E1132/D1132)</f>
        <v>1.075637252179708</v>
      </c>
    </row>
    <row r="1133" spans="1:7" ht="12.75">
      <c r="A1133" s="103"/>
      <c r="B1133" s="104"/>
      <c r="C1133" s="105" t="s">
        <v>293</v>
      </c>
      <c r="D1133" s="106">
        <v>18007</v>
      </c>
      <c r="E1133" s="107">
        <v>19369</v>
      </c>
      <c r="F1133" s="106"/>
      <c r="G1133" s="107"/>
    </row>
    <row r="1134" spans="1:7" ht="12.75">
      <c r="A1134" s="98" t="s">
        <v>1161</v>
      </c>
      <c r="B1134" s="99" t="s">
        <v>1074</v>
      </c>
      <c r="C1134" s="100" t="s">
        <v>1075</v>
      </c>
      <c r="D1134" s="101">
        <v>15957</v>
      </c>
      <c r="E1134" s="102">
        <v>15001</v>
      </c>
      <c r="F1134" s="101">
        <f>E1134-D1134</f>
        <v>-956</v>
      </c>
      <c r="G1134" s="102">
        <f>IF(D1134=0,"***",E1134/D1134)</f>
        <v>0.9400889891583631</v>
      </c>
    </row>
    <row r="1135" spans="1:7" ht="12.75">
      <c r="A1135" s="103"/>
      <c r="B1135" s="104"/>
      <c r="C1135" s="105" t="s">
        <v>293</v>
      </c>
      <c r="D1135" s="106">
        <v>15957</v>
      </c>
      <c r="E1135" s="107">
        <v>15001</v>
      </c>
      <c r="F1135" s="106"/>
      <c r="G1135" s="107"/>
    </row>
    <row r="1136" spans="1:7" ht="12.75">
      <c r="A1136" s="98" t="s">
        <v>1162</v>
      </c>
      <c r="B1136" s="99" t="s">
        <v>1074</v>
      </c>
      <c r="C1136" s="100" t="s">
        <v>1075</v>
      </c>
      <c r="D1136" s="101">
        <v>17018</v>
      </c>
      <c r="E1136" s="102">
        <v>16869</v>
      </c>
      <c r="F1136" s="101">
        <f>E1136-D1136</f>
        <v>-149</v>
      </c>
      <c r="G1136" s="102">
        <f>IF(D1136=0,"***",E1136/D1136)</f>
        <v>0.9912445645786814</v>
      </c>
    </row>
    <row r="1137" spans="1:7" ht="12.75">
      <c r="A1137" s="103"/>
      <c r="B1137" s="104"/>
      <c r="C1137" s="105" t="s">
        <v>293</v>
      </c>
      <c r="D1137" s="106">
        <v>17018</v>
      </c>
      <c r="E1137" s="107">
        <v>16869</v>
      </c>
      <c r="F1137" s="106"/>
      <c r="G1137" s="107"/>
    </row>
    <row r="1138" spans="1:7" ht="12.75">
      <c r="A1138" s="98" t="s">
        <v>1163</v>
      </c>
      <c r="B1138" s="99" t="s">
        <v>1074</v>
      </c>
      <c r="C1138" s="100" t="s">
        <v>1075</v>
      </c>
      <c r="D1138" s="101">
        <v>12358</v>
      </c>
      <c r="E1138" s="102">
        <v>12789</v>
      </c>
      <c r="F1138" s="101">
        <f>E1138-D1138</f>
        <v>431</v>
      </c>
      <c r="G1138" s="102">
        <f>IF(D1138=0,"***",E1138/D1138)</f>
        <v>1.0348761935588282</v>
      </c>
    </row>
    <row r="1139" spans="1:7" ht="12.75">
      <c r="A1139" s="103"/>
      <c r="B1139" s="104"/>
      <c r="C1139" s="105" t="s">
        <v>293</v>
      </c>
      <c r="D1139" s="106">
        <v>12358</v>
      </c>
      <c r="E1139" s="107">
        <v>12789</v>
      </c>
      <c r="F1139" s="106"/>
      <c r="G1139" s="107"/>
    </row>
    <row r="1140" spans="1:7" ht="12.75">
      <c r="A1140" s="98" t="s">
        <v>1164</v>
      </c>
      <c r="B1140" s="99" t="s">
        <v>1074</v>
      </c>
      <c r="C1140" s="100" t="s">
        <v>1075</v>
      </c>
      <c r="D1140" s="101">
        <v>13209</v>
      </c>
      <c r="E1140" s="102">
        <v>13712</v>
      </c>
      <c r="F1140" s="101">
        <f>E1140-D1140</f>
        <v>503</v>
      </c>
      <c r="G1140" s="102">
        <f>IF(D1140=0,"***",E1140/D1140)</f>
        <v>1.0380800969036263</v>
      </c>
    </row>
    <row r="1141" spans="1:7" ht="12.75">
      <c r="A1141" s="103"/>
      <c r="B1141" s="104"/>
      <c r="C1141" s="105" t="s">
        <v>293</v>
      </c>
      <c r="D1141" s="106">
        <v>13209</v>
      </c>
      <c r="E1141" s="107">
        <v>13712</v>
      </c>
      <c r="F1141" s="106"/>
      <c r="G1141" s="107"/>
    </row>
    <row r="1142" spans="1:7" ht="12.75">
      <c r="A1142" s="98" t="s">
        <v>1165</v>
      </c>
      <c r="B1142" s="99" t="s">
        <v>1074</v>
      </c>
      <c r="C1142" s="100" t="s">
        <v>1075</v>
      </c>
      <c r="D1142" s="101">
        <v>19864</v>
      </c>
      <c r="E1142" s="102">
        <v>20674</v>
      </c>
      <c r="F1142" s="101">
        <f>E1142-D1142</f>
        <v>810</v>
      </c>
      <c r="G1142" s="102">
        <f>IF(D1142=0,"***",E1142/D1142)</f>
        <v>1.0407772855416835</v>
      </c>
    </row>
    <row r="1143" spans="1:7" ht="12.75">
      <c r="A1143" s="103"/>
      <c r="B1143" s="104"/>
      <c r="C1143" s="105" t="s">
        <v>293</v>
      </c>
      <c r="D1143" s="106">
        <v>19864</v>
      </c>
      <c r="E1143" s="107">
        <v>20674</v>
      </c>
      <c r="F1143" s="106"/>
      <c r="G1143" s="107"/>
    </row>
    <row r="1144" spans="1:7" ht="12.75">
      <c r="A1144" s="98" t="s">
        <v>1166</v>
      </c>
      <c r="B1144" s="99" t="s">
        <v>1074</v>
      </c>
      <c r="C1144" s="100" t="s">
        <v>1075</v>
      </c>
      <c r="D1144" s="101">
        <v>18507</v>
      </c>
      <c r="E1144" s="102">
        <v>19571</v>
      </c>
      <c r="F1144" s="101">
        <f>E1144-D1144</f>
        <v>1064</v>
      </c>
      <c r="G1144" s="102">
        <f>IF(D1144=0,"***",E1144/D1144)</f>
        <v>1.057491759874642</v>
      </c>
    </row>
    <row r="1145" spans="1:7" ht="12.75">
      <c r="A1145" s="103"/>
      <c r="B1145" s="104"/>
      <c r="C1145" s="105" t="s">
        <v>293</v>
      </c>
      <c r="D1145" s="106">
        <v>18507</v>
      </c>
      <c r="E1145" s="107">
        <v>19571</v>
      </c>
      <c r="F1145" s="106"/>
      <c r="G1145" s="107"/>
    </row>
    <row r="1146" spans="1:7" ht="12.75">
      <c r="A1146" s="98" t="s">
        <v>1167</v>
      </c>
      <c r="B1146" s="99" t="s">
        <v>1074</v>
      </c>
      <c r="C1146" s="100" t="s">
        <v>1075</v>
      </c>
      <c r="D1146" s="101">
        <v>15239</v>
      </c>
      <c r="E1146" s="102">
        <v>14389</v>
      </c>
      <c r="F1146" s="101">
        <f>E1146-D1146</f>
        <v>-850</v>
      </c>
      <c r="G1146" s="102">
        <f>IF(D1146=0,"***",E1146/D1146)</f>
        <v>0.9442220618150797</v>
      </c>
    </row>
    <row r="1147" spans="1:7" ht="12.75">
      <c r="A1147" s="103"/>
      <c r="B1147" s="104"/>
      <c r="C1147" s="105" t="s">
        <v>293</v>
      </c>
      <c r="D1147" s="106">
        <v>15239</v>
      </c>
      <c r="E1147" s="107">
        <v>14389</v>
      </c>
      <c r="F1147" s="106"/>
      <c r="G1147" s="107"/>
    </row>
    <row r="1148" spans="1:7" ht="12.75">
      <c r="A1148" s="98" t="s">
        <v>1168</v>
      </c>
      <c r="B1148" s="99" t="s">
        <v>1074</v>
      </c>
      <c r="C1148" s="100" t="s">
        <v>1075</v>
      </c>
      <c r="D1148" s="101">
        <v>12657</v>
      </c>
      <c r="E1148" s="102">
        <v>13825</v>
      </c>
      <c r="F1148" s="101">
        <f>E1148-D1148</f>
        <v>1168</v>
      </c>
      <c r="G1148" s="102">
        <f>IF(D1148=0,"***",E1148/D1148)</f>
        <v>1.0922809512522715</v>
      </c>
    </row>
    <row r="1149" spans="1:7" ht="12.75">
      <c r="A1149" s="103"/>
      <c r="B1149" s="104"/>
      <c r="C1149" s="105" t="s">
        <v>293</v>
      </c>
      <c r="D1149" s="106">
        <v>12657</v>
      </c>
      <c r="E1149" s="107">
        <v>13825</v>
      </c>
      <c r="F1149" s="106"/>
      <c r="G1149" s="107"/>
    </row>
    <row r="1150" spans="1:7" ht="12.75">
      <c r="A1150" s="98" t="s">
        <v>1169</v>
      </c>
      <c r="B1150" s="99" t="s">
        <v>1074</v>
      </c>
      <c r="C1150" s="100" t="s">
        <v>1075</v>
      </c>
      <c r="D1150" s="101">
        <v>26257</v>
      </c>
      <c r="E1150" s="102">
        <v>25926</v>
      </c>
      <c r="F1150" s="101">
        <f>E1150-D1150</f>
        <v>-331</v>
      </c>
      <c r="G1150" s="102">
        <f>IF(D1150=0,"***",E1150/D1150)</f>
        <v>0.9873938378337205</v>
      </c>
    </row>
    <row r="1151" spans="1:7" ht="12.75">
      <c r="A1151" s="103"/>
      <c r="B1151" s="104"/>
      <c r="C1151" s="105" t="s">
        <v>293</v>
      </c>
      <c r="D1151" s="106">
        <v>26257</v>
      </c>
      <c r="E1151" s="107">
        <v>25926</v>
      </c>
      <c r="F1151" s="106"/>
      <c r="G1151" s="107"/>
    </row>
    <row r="1152" spans="1:7" ht="12.75">
      <c r="A1152" s="98" t="s">
        <v>1170</v>
      </c>
      <c r="B1152" s="99" t="s">
        <v>1074</v>
      </c>
      <c r="C1152" s="100" t="s">
        <v>1075</v>
      </c>
      <c r="D1152" s="101">
        <v>9424</v>
      </c>
      <c r="E1152" s="102">
        <v>10143</v>
      </c>
      <c r="F1152" s="101">
        <f>E1152-D1152</f>
        <v>719</v>
      </c>
      <c r="G1152" s="102">
        <f>IF(D1152=0,"***",E1152/D1152)</f>
        <v>1.0762945670628183</v>
      </c>
    </row>
    <row r="1153" spans="1:7" ht="12.75">
      <c r="A1153" s="103"/>
      <c r="B1153" s="104"/>
      <c r="C1153" s="105" t="s">
        <v>293</v>
      </c>
      <c r="D1153" s="106">
        <v>9424</v>
      </c>
      <c r="E1153" s="107">
        <v>10143</v>
      </c>
      <c r="F1153" s="106"/>
      <c r="G1153" s="107"/>
    </row>
    <row r="1154" spans="1:7" ht="12.75">
      <c r="A1154" s="98" t="s">
        <v>1171</v>
      </c>
      <c r="B1154" s="99" t="s">
        <v>1074</v>
      </c>
      <c r="C1154" s="100" t="s">
        <v>1075</v>
      </c>
      <c r="D1154" s="101">
        <v>27199</v>
      </c>
      <c r="E1154" s="102">
        <v>25342</v>
      </c>
      <c r="F1154" s="101">
        <f>E1154-D1154</f>
        <v>-1857</v>
      </c>
      <c r="G1154" s="102">
        <f>IF(D1154=0,"***",E1154/D1154)</f>
        <v>0.9317254310820251</v>
      </c>
    </row>
    <row r="1155" spans="1:7" ht="12.75">
      <c r="A1155" s="103"/>
      <c r="B1155" s="104"/>
      <c r="C1155" s="105" t="s">
        <v>293</v>
      </c>
      <c r="D1155" s="106">
        <v>27199</v>
      </c>
      <c r="E1155" s="107">
        <v>25342</v>
      </c>
      <c r="F1155" s="106"/>
      <c r="G1155" s="107"/>
    </row>
    <row r="1156" spans="1:7" ht="12.75">
      <c r="A1156" s="98" t="s">
        <v>1172</v>
      </c>
      <c r="B1156" s="99" t="s">
        <v>1074</v>
      </c>
      <c r="C1156" s="100" t="s">
        <v>1075</v>
      </c>
      <c r="D1156" s="101">
        <v>12913</v>
      </c>
      <c r="E1156" s="102">
        <v>12641</v>
      </c>
      <c r="F1156" s="101">
        <f>E1156-D1156</f>
        <v>-272</v>
      </c>
      <c r="G1156" s="102">
        <f>IF(D1156=0,"***",E1156/D1156)</f>
        <v>0.97893595601332</v>
      </c>
    </row>
    <row r="1157" spans="1:7" ht="12.75">
      <c r="A1157" s="103"/>
      <c r="B1157" s="104"/>
      <c r="C1157" s="105" t="s">
        <v>293</v>
      </c>
      <c r="D1157" s="106">
        <v>12913</v>
      </c>
      <c r="E1157" s="107">
        <v>12641</v>
      </c>
      <c r="F1157" s="106"/>
      <c r="G1157" s="107"/>
    </row>
    <row r="1158" spans="1:7" ht="12.75">
      <c r="A1158" s="98" t="s">
        <v>1173</v>
      </c>
      <c r="B1158" s="99" t="s">
        <v>1074</v>
      </c>
      <c r="C1158" s="100" t="s">
        <v>1075</v>
      </c>
      <c r="D1158" s="101">
        <v>10860</v>
      </c>
      <c r="E1158" s="102">
        <v>10716</v>
      </c>
      <c r="F1158" s="101">
        <f>E1158-D1158</f>
        <v>-144</v>
      </c>
      <c r="G1158" s="102">
        <f>IF(D1158=0,"***",E1158/D1158)</f>
        <v>0.9867403314917127</v>
      </c>
    </row>
    <row r="1159" spans="1:7" ht="12.75">
      <c r="A1159" s="103"/>
      <c r="B1159" s="104"/>
      <c r="C1159" s="105" t="s">
        <v>293</v>
      </c>
      <c r="D1159" s="106">
        <v>10860</v>
      </c>
      <c r="E1159" s="107">
        <v>10716</v>
      </c>
      <c r="F1159" s="106"/>
      <c r="G1159" s="107"/>
    </row>
    <row r="1160" spans="1:7" ht="12.75">
      <c r="A1160" s="98" t="s">
        <v>1174</v>
      </c>
      <c r="B1160" s="99" t="s">
        <v>1074</v>
      </c>
      <c r="C1160" s="100" t="s">
        <v>1075</v>
      </c>
      <c r="D1160" s="101">
        <v>17273</v>
      </c>
      <c r="E1160" s="102">
        <v>17596</v>
      </c>
      <c r="F1160" s="101">
        <f>E1160-D1160</f>
        <v>323</v>
      </c>
      <c r="G1160" s="102">
        <f>IF(D1160=0,"***",E1160/D1160)</f>
        <v>1.018699704741504</v>
      </c>
    </row>
    <row r="1161" spans="1:7" ht="12.75">
      <c r="A1161" s="103"/>
      <c r="B1161" s="104"/>
      <c r="C1161" s="105" t="s">
        <v>293</v>
      </c>
      <c r="D1161" s="106">
        <v>17273</v>
      </c>
      <c r="E1161" s="107">
        <v>17596</v>
      </c>
      <c r="F1161" s="106"/>
      <c r="G1161" s="107"/>
    </row>
    <row r="1162" spans="1:7" ht="12.75">
      <c r="A1162" s="98" t="s">
        <v>1175</v>
      </c>
      <c r="B1162" s="99" t="s">
        <v>1074</v>
      </c>
      <c r="C1162" s="100" t="s">
        <v>1075</v>
      </c>
      <c r="D1162" s="101">
        <v>16867</v>
      </c>
      <c r="E1162" s="102">
        <v>18112</v>
      </c>
      <c r="F1162" s="101">
        <f>E1162-D1162</f>
        <v>1245</v>
      </c>
      <c r="G1162" s="102">
        <f>IF(D1162=0,"***",E1162/D1162)</f>
        <v>1.0738127704986067</v>
      </c>
    </row>
    <row r="1163" spans="1:7" ht="12.75">
      <c r="A1163" s="103"/>
      <c r="B1163" s="104"/>
      <c r="C1163" s="105" t="s">
        <v>293</v>
      </c>
      <c r="D1163" s="106">
        <v>16867</v>
      </c>
      <c r="E1163" s="107">
        <v>18112</v>
      </c>
      <c r="F1163" s="106"/>
      <c r="G1163" s="107"/>
    </row>
    <row r="1164" spans="1:7" ht="12.75">
      <c r="A1164" s="98" t="s">
        <v>1176</v>
      </c>
      <c r="B1164" s="99" t="s">
        <v>1074</v>
      </c>
      <c r="C1164" s="100" t="s">
        <v>1075</v>
      </c>
      <c r="D1164" s="101">
        <v>9494</v>
      </c>
      <c r="E1164" s="102">
        <v>9356</v>
      </c>
      <c r="F1164" s="101">
        <f>E1164-D1164</f>
        <v>-138</v>
      </c>
      <c r="G1164" s="102">
        <f>IF(D1164=0,"***",E1164/D1164)</f>
        <v>0.9854645038971982</v>
      </c>
    </row>
    <row r="1165" spans="1:7" ht="12.75">
      <c r="A1165" s="103"/>
      <c r="B1165" s="104"/>
      <c r="C1165" s="105" t="s">
        <v>293</v>
      </c>
      <c r="D1165" s="106">
        <v>9494</v>
      </c>
      <c r="E1165" s="107">
        <v>9356</v>
      </c>
      <c r="F1165" s="106"/>
      <c r="G1165" s="107"/>
    </row>
    <row r="1166" spans="1:7" ht="12.75">
      <c r="A1166" s="98" t="s">
        <v>1177</v>
      </c>
      <c r="B1166" s="99" t="s">
        <v>1074</v>
      </c>
      <c r="C1166" s="100" t="s">
        <v>1075</v>
      </c>
      <c r="D1166" s="101">
        <v>13164</v>
      </c>
      <c r="E1166" s="102">
        <v>13157</v>
      </c>
      <c r="F1166" s="101">
        <f>E1166-D1166</f>
        <v>-7</v>
      </c>
      <c r="G1166" s="102">
        <f>IF(D1166=0,"***",E1166/D1166)</f>
        <v>0.9994682467335156</v>
      </c>
    </row>
    <row r="1167" spans="1:7" ht="12.75">
      <c r="A1167" s="103"/>
      <c r="B1167" s="104"/>
      <c r="C1167" s="105" t="s">
        <v>293</v>
      </c>
      <c r="D1167" s="106">
        <v>13164</v>
      </c>
      <c r="E1167" s="107">
        <v>13157</v>
      </c>
      <c r="F1167" s="106"/>
      <c r="G1167" s="107"/>
    </row>
    <row r="1168" spans="1:7" ht="12.75">
      <c r="A1168" s="98" t="s">
        <v>1178</v>
      </c>
      <c r="B1168" s="99" t="s">
        <v>1074</v>
      </c>
      <c r="C1168" s="100" t="s">
        <v>1075</v>
      </c>
      <c r="D1168" s="101">
        <v>11857</v>
      </c>
      <c r="E1168" s="102">
        <v>12126</v>
      </c>
      <c r="F1168" s="101">
        <f>E1168-D1168</f>
        <v>269</v>
      </c>
      <c r="G1168" s="102">
        <f>IF(D1168=0,"***",E1168/D1168)</f>
        <v>1.022687020325546</v>
      </c>
    </row>
    <row r="1169" spans="1:7" ht="12.75">
      <c r="A1169" s="103"/>
      <c r="B1169" s="104"/>
      <c r="C1169" s="105" t="s">
        <v>293</v>
      </c>
      <c r="D1169" s="106">
        <v>11857</v>
      </c>
      <c r="E1169" s="107">
        <v>12126</v>
      </c>
      <c r="F1169" s="106"/>
      <c r="G1169" s="107"/>
    </row>
    <row r="1170" spans="1:7" ht="12.75">
      <c r="A1170" s="98" t="s">
        <v>1179</v>
      </c>
      <c r="B1170" s="99" t="s">
        <v>1074</v>
      </c>
      <c r="C1170" s="100" t="s">
        <v>1075</v>
      </c>
      <c r="D1170" s="101">
        <v>11772</v>
      </c>
      <c r="E1170" s="102">
        <v>11964</v>
      </c>
      <c r="F1170" s="101">
        <f>E1170-D1170</f>
        <v>192</v>
      </c>
      <c r="G1170" s="102">
        <f>IF(D1170=0,"***",E1170/D1170)</f>
        <v>1.016309887869521</v>
      </c>
    </row>
    <row r="1171" spans="1:7" ht="12.75">
      <c r="A1171" s="103"/>
      <c r="B1171" s="104"/>
      <c r="C1171" s="105" t="s">
        <v>293</v>
      </c>
      <c r="D1171" s="106">
        <v>11772</v>
      </c>
      <c r="E1171" s="107">
        <v>11964</v>
      </c>
      <c r="F1171" s="106"/>
      <c r="G1171" s="107"/>
    </row>
    <row r="1172" spans="1:7" ht="12.75">
      <c r="A1172" s="98" t="s">
        <v>1180</v>
      </c>
      <c r="B1172" s="99" t="s">
        <v>1074</v>
      </c>
      <c r="C1172" s="100" t="s">
        <v>1075</v>
      </c>
      <c r="D1172" s="101">
        <v>12871</v>
      </c>
      <c r="E1172" s="102">
        <v>12195</v>
      </c>
      <c r="F1172" s="101">
        <f>E1172-D1172</f>
        <v>-676</v>
      </c>
      <c r="G1172" s="102">
        <f>IF(D1172=0,"***",E1172/D1172)</f>
        <v>0.9474788283738638</v>
      </c>
    </row>
    <row r="1173" spans="1:7" ht="12.75">
      <c r="A1173" s="103"/>
      <c r="B1173" s="104"/>
      <c r="C1173" s="105" t="s">
        <v>293</v>
      </c>
      <c r="D1173" s="106">
        <v>12871</v>
      </c>
      <c r="E1173" s="107">
        <v>12195</v>
      </c>
      <c r="F1173" s="106"/>
      <c r="G1173" s="107"/>
    </row>
    <row r="1174" spans="1:7" ht="12.75">
      <c r="A1174" s="98" t="s">
        <v>1181</v>
      </c>
      <c r="B1174" s="99" t="s">
        <v>1074</v>
      </c>
      <c r="C1174" s="100" t="s">
        <v>1075</v>
      </c>
      <c r="D1174" s="101">
        <v>10616</v>
      </c>
      <c r="E1174" s="102">
        <v>10879</v>
      </c>
      <c r="F1174" s="101">
        <f>E1174-D1174</f>
        <v>263</v>
      </c>
      <c r="G1174" s="102">
        <f>IF(D1174=0,"***",E1174/D1174)</f>
        <v>1.0247739261492088</v>
      </c>
    </row>
    <row r="1175" spans="1:7" ht="12.75">
      <c r="A1175" s="103"/>
      <c r="B1175" s="104"/>
      <c r="C1175" s="105" t="s">
        <v>293</v>
      </c>
      <c r="D1175" s="106">
        <v>10616</v>
      </c>
      <c r="E1175" s="107">
        <v>10879</v>
      </c>
      <c r="F1175" s="106"/>
      <c r="G1175" s="107"/>
    </row>
    <row r="1176" spans="1:7" ht="12.75">
      <c r="A1176" s="98" t="s">
        <v>1182</v>
      </c>
      <c r="B1176" s="99" t="s">
        <v>1074</v>
      </c>
      <c r="C1176" s="100" t="s">
        <v>1075</v>
      </c>
      <c r="D1176" s="101">
        <v>7600</v>
      </c>
      <c r="E1176" s="102">
        <v>6980</v>
      </c>
      <c r="F1176" s="101">
        <f>E1176-D1176</f>
        <v>-620</v>
      </c>
      <c r="G1176" s="102">
        <f>IF(D1176=0,"***",E1176/D1176)</f>
        <v>0.9184210526315789</v>
      </c>
    </row>
    <row r="1177" spans="1:7" ht="12.75">
      <c r="A1177" s="103"/>
      <c r="B1177" s="104"/>
      <c r="C1177" s="105" t="s">
        <v>293</v>
      </c>
      <c r="D1177" s="106">
        <v>7600</v>
      </c>
      <c r="E1177" s="107">
        <v>6980</v>
      </c>
      <c r="F1177" s="106"/>
      <c r="G1177" s="107"/>
    </row>
    <row r="1178" spans="1:7" ht="12.75">
      <c r="A1178" s="98" t="s">
        <v>1183</v>
      </c>
      <c r="B1178" s="99" t="s">
        <v>1074</v>
      </c>
      <c r="C1178" s="100" t="s">
        <v>1075</v>
      </c>
      <c r="D1178" s="101">
        <v>13175</v>
      </c>
      <c r="E1178" s="102">
        <v>14536</v>
      </c>
      <c r="F1178" s="101">
        <f>E1178-D1178</f>
        <v>1361</v>
      </c>
      <c r="G1178" s="102">
        <f>IF(D1178=0,"***",E1178/D1178)</f>
        <v>1.1033017077798861</v>
      </c>
    </row>
    <row r="1179" spans="1:7" ht="12.75">
      <c r="A1179" s="103"/>
      <c r="B1179" s="104"/>
      <c r="C1179" s="105" t="s">
        <v>293</v>
      </c>
      <c r="D1179" s="106">
        <v>13175</v>
      </c>
      <c r="E1179" s="107">
        <v>14536</v>
      </c>
      <c r="F1179" s="106"/>
      <c r="G1179" s="107"/>
    </row>
    <row r="1180" spans="1:7" ht="12.75">
      <c r="A1180" s="98" t="s">
        <v>1184</v>
      </c>
      <c r="B1180" s="99" t="s">
        <v>1074</v>
      </c>
      <c r="C1180" s="100" t="s">
        <v>1075</v>
      </c>
      <c r="D1180" s="101">
        <v>15844</v>
      </c>
      <c r="E1180" s="102">
        <v>15469</v>
      </c>
      <c r="F1180" s="101">
        <f>E1180-D1180</f>
        <v>-375</v>
      </c>
      <c r="G1180" s="102">
        <f>IF(D1180=0,"***",E1180/D1180)</f>
        <v>0.9763317344105024</v>
      </c>
    </row>
    <row r="1181" spans="1:7" ht="12.75">
      <c r="A1181" s="103"/>
      <c r="B1181" s="104"/>
      <c r="C1181" s="105" t="s">
        <v>293</v>
      </c>
      <c r="D1181" s="106">
        <v>15844</v>
      </c>
      <c r="E1181" s="107">
        <v>15469</v>
      </c>
      <c r="F1181" s="106"/>
      <c r="G1181" s="107"/>
    </row>
    <row r="1182" spans="1:7" ht="12.75">
      <c r="A1182" s="98" t="s">
        <v>1185</v>
      </c>
      <c r="B1182" s="99" t="s">
        <v>1074</v>
      </c>
      <c r="C1182" s="100" t="s">
        <v>1075</v>
      </c>
      <c r="D1182" s="101">
        <v>16777</v>
      </c>
      <c r="E1182" s="102">
        <v>16794</v>
      </c>
      <c r="F1182" s="101">
        <f>E1182-D1182</f>
        <v>17</v>
      </c>
      <c r="G1182" s="102">
        <f>IF(D1182=0,"***",E1182/D1182)</f>
        <v>1.0010132920069141</v>
      </c>
    </row>
    <row r="1183" spans="1:7" ht="12.75">
      <c r="A1183" s="103"/>
      <c r="B1183" s="104"/>
      <c r="C1183" s="105" t="s">
        <v>293</v>
      </c>
      <c r="D1183" s="106">
        <v>16777</v>
      </c>
      <c r="E1183" s="107">
        <v>16794</v>
      </c>
      <c r="F1183" s="106"/>
      <c r="G1183" s="107"/>
    </row>
    <row r="1184" spans="1:7" ht="12.75">
      <c r="A1184" s="98" t="s">
        <v>1186</v>
      </c>
      <c r="B1184" s="99" t="s">
        <v>1074</v>
      </c>
      <c r="C1184" s="100" t="s">
        <v>1075</v>
      </c>
      <c r="D1184" s="101">
        <v>19306</v>
      </c>
      <c r="E1184" s="102">
        <v>20092</v>
      </c>
      <c r="F1184" s="101">
        <f>E1184-D1184</f>
        <v>786</v>
      </c>
      <c r="G1184" s="102">
        <f>IF(D1184=0,"***",E1184/D1184)</f>
        <v>1.040712731793225</v>
      </c>
    </row>
    <row r="1185" spans="1:7" ht="12.75">
      <c r="A1185" s="103"/>
      <c r="B1185" s="104"/>
      <c r="C1185" s="105" t="s">
        <v>293</v>
      </c>
      <c r="D1185" s="106">
        <v>19306</v>
      </c>
      <c r="E1185" s="107">
        <v>20092</v>
      </c>
      <c r="F1185" s="106"/>
      <c r="G1185" s="107"/>
    </row>
    <row r="1186" spans="1:7" ht="12.75">
      <c r="A1186" s="98" t="s">
        <v>1187</v>
      </c>
      <c r="B1186" s="99" t="s">
        <v>1074</v>
      </c>
      <c r="C1186" s="100" t="s">
        <v>1075</v>
      </c>
      <c r="D1186" s="101">
        <v>12791</v>
      </c>
      <c r="E1186" s="102">
        <v>13024</v>
      </c>
      <c r="F1186" s="101">
        <f>E1186-D1186</f>
        <v>233</v>
      </c>
      <c r="G1186" s="102">
        <f>IF(D1186=0,"***",E1186/D1186)</f>
        <v>1.0182159330779454</v>
      </c>
    </row>
    <row r="1187" spans="1:7" ht="12.75">
      <c r="A1187" s="103"/>
      <c r="B1187" s="104"/>
      <c r="C1187" s="105" t="s">
        <v>293</v>
      </c>
      <c r="D1187" s="106">
        <v>12791</v>
      </c>
      <c r="E1187" s="107">
        <v>13024</v>
      </c>
      <c r="F1187" s="106"/>
      <c r="G1187" s="107"/>
    </row>
    <row r="1188" spans="1:7" ht="12.75">
      <c r="A1188" s="98" t="s">
        <v>1188</v>
      </c>
      <c r="B1188" s="99" t="s">
        <v>1074</v>
      </c>
      <c r="C1188" s="100" t="s">
        <v>1075</v>
      </c>
      <c r="D1188" s="101">
        <v>26767</v>
      </c>
      <c r="E1188" s="102">
        <v>21942</v>
      </c>
      <c r="F1188" s="101">
        <f>E1188-D1188</f>
        <v>-4825</v>
      </c>
      <c r="G1188" s="102">
        <f>IF(D1188=0,"***",E1188/D1188)</f>
        <v>0.8197407255202301</v>
      </c>
    </row>
    <row r="1189" spans="1:7" ht="12.75">
      <c r="A1189" s="103"/>
      <c r="B1189" s="104"/>
      <c r="C1189" s="105" t="s">
        <v>293</v>
      </c>
      <c r="D1189" s="106">
        <v>26767</v>
      </c>
      <c r="E1189" s="107">
        <v>21942</v>
      </c>
      <c r="F1189" s="106"/>
      <c r="G1189" s="107"/>
    </row>
    <row r="1190" spans="1:7" ht="12.75">
      <c r="A1190" s="98" t="s">
        <v>1189</v>
      </c>
      <c r="B1190" s="99" t="s">
        <v>1074</v>
      </c>
      <c r="C1190" s="100" t="s">
        <v>1075</v>
      </c>
      <c r="D1190" s="101">
        <v>19807</v>
      </c>
      <c r="E1190" s="102">
        <v>20134</v>
      </c>
      <c r="F1190" s="101">
        <f>E1190-D1190</f>
        <v>327</v>
      </c>
      <c r="G1190" s="102">
        <f>IF(D1190=0,"***",E1190/D1190)</f>
        <v>1.0165093148886757</v>
      </c>
    </row>
    <row r="1191" spans="1:7" ht="12.75">
      <c r="A1191" s="103"/>
      <c r="B1191" s="104"/>
      <c r="C1191" s="105" t="s">
        <v>293</v>
      </c>
      <c r="D1191" s="106">
        <v>19807</v>
      </c>
      <c r="E1191" s="107">
        <v>20134</v>
      </c>
      <c r="F1191" s="106"/>
      <c r="G1191" s="107"/>
    </row>
    <row r="1192" spans="1:7" ht="12.75">
      <c r="A1192" s="98" t="s">
        <v>1190</v>
      </c>
      <c r="B1192" s="99" t="s">
        <v>1074</v>
      </c>
      <c r="C1192" s="100" t="s">
        <v>1075</v>
      </c>
      <c r="D1192" s="101">
        <v>13853</v>
      </c>
      <c r="E1192" s="102">
        <v>14158</v>
      </c>
      <c r="F1192" s="101">
        <f>E1192-D1192</f>
        <v>305</v>
      </c>
      <c r="G1192" s="102">
        <f>IF(D1192=0,"***",E1192/D1192)</f>
        <v>1.0220168916480186</v>
      </c>
    </row>
    <row r="1193" spans="1:7" ht="12.75">
      <c r="A1193" s="103"/>
      <c r="B1193" s="104"/>
      <c r="C1193" s="105" t="s">
        <v>293</v>
      </c>
      <c r="D1193" s="106">
        <v>13853</v>
      </c>
      <c r="E1193" s="107">
        <v>14158</v>
      </c>
      <c r="F1193" s="106"/>
      <c r="G1193" s="107"/>
    </row>
    <row r="1194" spans="1:7" ht="12.75">
      <c r="A1194" s="98" t="s">
        <v>1191</v>
      </c>
      <c r="B1194" s="99" t="s">
        <v>1074</v>
      </c>
      <c r="C1194" s="100" t="s">
        <v>1075</v>
      </c>
      <c r="D1194" s="101">
        <v>10019</v>
      </c>
      <c r="E1194" s="102">
        <v>9440</v>
      </c>
      <c r="F1194" s="101">
        <f>E1194-D1194</f>
        <v>-579</v>
      </c>
      <c r="G1194" s="102">
        <f>IF(D1194=0,"***",E1194/D1194)</f>
        <v>0.942209801377383</v>
      </c>
    </row>
    <row r="1195" spans="1:7" ht="12.75">
      <c r="A1195" s="103"/>
      <c r="B1195" s="104"/>
      <c r="C1195" s="105" t="s">
        <v>293</v>
      </c>
      <c r="D1195" s="106">
        <v>10019</v>
      </c>
      <c r="E1195" s="107">
        <v>9440</v>
      </c>
      <c r="F1195" s="106"/>
      <c r="G1195" s="107"/>
    </row>
    <row r="1196" spans="1:7" ht="12.75">
      <c r="A1196" s="98" t="s">
        <v>1192</v>
      </c>
      <c r="B1196" s="99" t="s">
        <v>1074</v>
      </c>
      <c r="C1196" s="100" t="s">
        <v>1075</v>
      </c>
      <c r="D1196" s="101">
        <v>21788</v>
      </c>
      <c r="E1196" s="102">
        <v>22054</v>
      </c>
      <c r="F1196" s="101">
        <f>E1196-D1196</f>
        <v>266</v>
      </c>
      <c r="G1196" s="102">
        <f>IF(D1196=0,"***",E1196/D1196)</f>
        <v>1.0122085551679825</v>
      </c>
    </row>
    <row r="1197" spans="1:7" ht="12.75">
      <c r="A1197" s="103"/>
      <c r="B1197" s="104"/>
      <c r="C1197" s="105" t="s">
        <v>293</v>
      </c>
      <c r="D1197" s="106">
        <v>21788</v>
      </c>
      <c r="E1197" s="107">
        <v>22054</v>
      </c>
      <c r="F1197" s="106"/>
      <c r="G1197" s="107"/>
    </row>
    <row r="1198" spans="1:7" ht="12.75">
      <c r="A1198" s="98" t="s">
        <v>1193</v>
      </c>
      <c r="B1198" s="99" t="s">
        <v>1074</v>
      </c>
      <c r="C1198" s="100" t="s">
        <v>1075</v>
      </c>
      <c r="D1198" s="101">
        <v>19920</v>
      </c>
      <c r="E1198" s="102">
        <v>20353</v>
      </c>
      <c r="F1198" s="101">
        <f>E1198-D1198</f>
        <v>433</v>
      </c>
      <c r="G1198" s="102">
        <f>IF(D1198=0,"***",E1198/D1198)</f>
        <v>1.0217369477911646</v>
      </c>
    </row>
    <row r="1199" spans="1:7" ht="12.75">
      <c r="A1199" s="103"/>
      <c r="B1199" s="104"/>
      <c r="C1199" s="105" t="s">
        <v>293</v>
      </c>
      <c r="D1199" s="106">
        <v>19920</v>
      </c>
      <c r="E1199" s="107">
        <v>20353</v>
      </c>
      <c r="F1199" s="106"/>
      <c r="G1199" s="107"/>
    </row>
    <row r="1200" spans="1:7" ht="12.75">
      <c r="A1200" s="98" t="s">
        <v>1194</v>
      </c>
      <c r="B1200" s="99" t="s">
        <v>1074</v>
      </c>
      <c r="C1200" s="100" t="s">
        <v>1075</v>
      </c>
      <c r="D1200" s="101">
        <v>7645</v>
      </c>
      <c r="E1200" s="102">
        <v>7900</v>
      </c>
      <c r="F1200" s="101">
        <f>E1200-D1200</f>
        <v>255</v>
      </c>
      <c r="G1200" s="102">
        <f>IF(D1200=0,"***",E1200/D1200)</f>
        <v>1.0333551340745586</v>
      </c>
    </row>
    <row r="1201" spans="1:7" ht="12.75">
      <c r="A1201" s="103"/>
      <c r="B1201" s="104"/>
      <c r="C1201" s="105" t="s">
        <v>293</v>
      </c>
      <c r="D1201" s="106">
        <v>7645</v>
      </c>
      <c r="E1201" s="107">
        <v>7900</v>
      </c>
      <c r="F1201" s="106"/>
      <c r="G1201" s="107"/>
    </row>
    <row r="1202" spans="1:7" ht="12.75">
      <c r="A1202" s="98" t="s">
        <v>1195</v>
      </c>
      <c r="B1202" s="99" t="s">
        <v>1074</v>
      </c>
      <c r="C1202" s="100" t="s">
        <v>1075</v>
      </c>
      <c r="D1202" s="101">
        <v>13546</v>
      </c>
      <c r="E1202" s="102">
        <v>13196</v>
      </c>
      <c r="F1202" s="101">
        <f>E1202-D1202</f>
        <v>-350</v>
      </c>
      <c r="G1202" s="102">
        <f>IF(D1202=0,"***",E1202/D1202)</f>
        <v>0.9741621142772774</v>
      </c>
    </row>
    <row r="1203" spans="1:7" ht="12.75">
      <c r="A1203" s="103"/>
      <c r="B1203" s="104"/>
      <c r="C1203" s="105" t="s">
        <v>293</v>
      </c>
      <c r="D1203" s="106">
        <v>13546</v>
      </c>
      <c r="E1203" s="107">
        <v>13196</v>
      </c>
      <c r="F1203" s="106"/>
      <c r="G1203" s="107"/>
    </row>
    <row r="1204" spans="1:7" ht="12.75">
      <c r="A1204" s="98" t="s">
        <v>1196</v>
      </c>
      <c r="B1204" s="99" t="s">
        <v>1074</v>
      </c>
      <c r="C1204" s="100" t="s">
        <v>1075</v>
      </c>
      <c r="D1204" s="101">
        <v>8636</v>
      </c>
      <c r="E1204" s="102">
        <v>8837</v>
      </c>
      <c r="F1204" s="101">
        <f>E1204-D1204</f>
        <v>201</v>
      </c>
      <c r="G1204" s="102">
        <f>IF(D1204=0,"***",E1204/D1204)</f>
        <v>1.0232746641963872</v>
      </c>
    </row>
    <row r="1205" spans="1:7" ht="12.75">
      <c r="A1205" s="103"/>
      <c r="B1205" s="104"/>
      <c r="C1205" s="105" t="s">
        <v>293</v>
      </c>
      <c r="D1205" s="106">
        <v>8636</v>
      </c>
      <c r="E1205" s="107">
        <v>8837</v>
      </c>
      <c r="F1205" s="106"/>
      <c r="G1205" s="107"/>
    </row>
    <row r="1206" spans="1:7" ht="12.75">
      <c r="A1206" s="98" t="s">
        <v>1197</v>
      </c>
      <c r="B1206" s="99" t="s">
        <v>1074</v>
      </c>
      <c r="C1206" s="100" t="s">
        <v>1075</v>
      </c>
      <c r="D1206" s="101">
        <v>9873</v>
      </c>
      <c r="E1206" s="102">
        <v>9114</v>
      </c>
      <c r="F1206" s="101">
        <f>E1206-D1206</f>
        <v>-759</v>
      </c>
      <c r="G1206" s="102">
        <f>IF(D1206=0,"***",E1206/D1206)</f>
        <v>0.9231236706168338</v>
      </c>
    </row>
    <row r="1207" spans="1:7" ht="12.75">
      <c r="A1207" s="103"/>
      <c r="B1207" s="104"/>
      <c r="C1207" s="105" t="s">
        <v>293</v>
      </c>
      <c r="D1207" s="106">
        <v>9873</v>
      </c>
      <c r="E1207" s="107">
        <v>9114</v>
      </c>
      <c r="F1207" s="106"/>
      <c r="G1207" s="107"/>
    </row>
    <row r="1208" spans="1:7" ht="12.75">
      <c r="A1208" s="98" t="s">
        <v>1198</v>
      </c>
      <c r="B1208" s="99" t="s">
        <v>1074</v>
      </c>
      <c r="C1208" s="100" t="s">
        <v>1075</v>
      </c>
      <c r="D1208" s="101">
        <v>13986</v>
      </c>
      <c r="E1208" s="102">
        <v>14946</v>
      </c>
      <c r="F1208" s="101">
        <f>E1208-D1208</f>
        <v>960</v>
      </c>
      <c r="G1208" s="102">
        <f>IF(D1208=0,"***",E1208/D1208)</f>
        <v>1.0686400686400686</v>
      </c>
    </row>
    <row r="1209" spans="1:7" ht="12.75">
      <c r="A1209" s="103"/>
      <c r="B1209" s="104"/>
      <c r="C1209" s="105" t="s">
        <v>293</v>
      </c>
      <c r="D1209" s="106">
        <v>13986</v>
      </c>
      <c r="E1209" s="107">
        <v>14946</v>
      </c>
      <c r="F1209" s="106"/>
      <c r="G1209" s="107"/>
    </row>
    <row r="1210" spans="1:7" ht="12.75">
      <c r="A1210" s="98" t="s">
        <v>1199</v>
      </c>
      <c r="B1210" s="99" t="s">
        <v>1074</v>
      </c>
      <c r="C1210" s="100" t="s">
        <v>1075</v>
      </c>
      <c r="D1210" s="101">
        <v>6836</v>
      </c>
      <c r="E1210" s="102">
        <v>7190</v>
      </c>
      <c r="F1210" s="101">
        <f>E1210-D1210</f>
        <v>354</v>
      </c>
      <c r="G1210" s="102">
        <f>IF(D1210=0,"***",E1210/D1210)</f>
        <v>1.0517846693973083</v>
      </c>
    </row>
    <row r="1211" spans="1:7" ht="12.75">
      <c r="A1211" s="103"/>
      <c r="B1211" s="104"/>
      <c r="C1211" s="105" t="s">
        <v>293</v>
      </c>
      <c r="D1211" s="106">
        <v>6836</v>
      </c>
      <c r="E1211" s="107">
        <v>7190</v>
      </c>
      <c r="F1211" s="106"/>
      <c r="G1211" s="107"/>
    </row>
    <row r="1212" spans="1:7" ht="12.75">
      <c r="A1212" s="98" t="s">
        <v>1200</v>
      </c>
      <c r="B1212" s="99" t="s">
        <v>1074</v>
      </c>
      <c r="C1212" s="100" t="s">
        <v>1075</v>
      </c>
      <c r="D1212" s="101">
        <v>14151</v>
      </c>
      <c r="E1212" s="102">
        <v>14487</v>
      </c>
      <c r="F1212" s="101">
        <f>E1212-D1212</f>
        <v>336</v>
      </c>
      <c r="G1212" s="102">
        <f>IF(D1212=0,"***",E1212/D1212)</f>
        <v>1.02374390502438</v>
      </c>
    </row>
    <row r="1213" spans="1:7" ht="12.75">
      <c r="A1213" s="103"/>
      <c r="B1213" s="104"/>
      <c r="C1213" s="105" t="s">
        <v>293</v>
      </c>
      <c r="D1213" s="106">
        <v>14151</v>
      </c>
      <c r="E1213" s="107">
        <v>14487</v>
      </c>
      <c r="F1213" s="106"/>
      <c r="G1213" s="107"/>
    </row>
    <row r="1214" spans="1:7" ht="12.75">
      <c r="A1214" s="98" t="s">
        <v>1201</v>
      </c>
      <c r="B1214" s="99" t="s">
        <v>323</v>
      </c>
      <c r="C1214" s="100" t="s">
        <v>324</v>
      </c>
      <c r="D1214" s="101">
        <v>3194</v>
      </c>
      <c r="E1214" s="102">
        <v>3472</v>
      </c>
      <c r="F1214" s="101">
        <f>E1214-D1214</f>
        <v>278</v>
      </c>
      <c r="G1214" s="102">
        <f>IF(D1214=0,"***",E1214/D1214)</f>
        <v>1.08703819661866</v>
      </c>
    </row>
    <row r="1215" spans="1:7" ht="12.75">
      <c r="A1215" s="103"/>
      <c r="B1215" s="104"/>
      <c r="C1215" s="105" t="s">
        <v>293</v>
      </c>
      <c r="D1215" s="106">
        <v>3194</v>
      </c>
      <c r="E1215" s="107">
        <v>3472</v>
      </c>
      <c r="F1215" s="106"/>
      <c r="G1215" s="107"/>
    </row>
    <row r="1216" spans="1:7" ht="12.75">
      <c r="A1216" s="98" t="s">
        <v>1202</v>
      </c>
      <c r="B1216" s="99" t="s">
        <v>1074</v>
      </c>
      <c r="C1216" s="100" t="s">
        <v>1075</v>
      </c>
      <c r="D1216" s="101">
        <v>16409</v>
      </c>
      <c r="E1216" s="102">
        <v>15647</v>
      </c>
      <c r="F1216" s="101">
        <f>E1216-D1216</f>
        <v>-762</v>
      </c>
      <c r="G1216" s="102">
        <f>IF(D1216=0,"***",E1216/D1216)</f>
        <v>0.9535620695959535</v>
      </c>
    </row>
    <row r="1217" spans="1:7" ht="12.75">
      <c r="A1217" s="103"/>
      <c r="B1217" s="104"/>
      <c r="C1217" s="105" t="s">
        <v>293</v>
      </c>
      <c r="D1217" s="106">
        <v>16409</v>
      </c>
      <c r="E1217" s="107">
        <v>15647</v>
      </c>
      <c r="F1217" s="106"/>
      <c r="G1217" s="107"/>
    </row>
    <row r="1218" spans="1:7" ht="12.75">
      <c r="A1218" s="98" t="s">
        <v>1203</v>
      </c>
      <c r="B1218" s="99" t="s">
        <v>1074</v>
      </c>
      <c r="C1218" s="100" t="s">
        <v>1075</v>
      </c>
      <c r="D1218" s="101">
        <v>12077</v>
      </c>
      <c r="E1218" s="102">
        <v>11330</v>
      </c>
      <c r="F1218" s="101">
        <f>E1218-D1218</f>
        <v>-747</v>
      </c>
      <c r="G1218" s="102">
        <f>IF(D1218=0,"***",E1218/D1218)</f>
        <v>0.9381468907841352</v>
      </c>
    </row>
    <row r="1219" spans="1:7" ht="12.75">
      <c r="A1219" s="103"/>
      <c r="B1219" s="104"/>
      <c r="C1219" s="105" t="s">
        <v>293</v>
      </c>
      <c r="D1219" s="106">
        <v>12077</v>
      </c>
      <c r="E1219" s="107">
        <v>11330</v>
      </c>
      <c r="F1219" s="106"/>
      <c r="G1219" s="107"/>
    </row>
    <row r="1220" spans="1:7" ht="12.75">
      <c r="A1220" s="98" t="s">
        <v>1204</v>
      </c>
      <c r="B1220" s="99" t="s">
        <v>1074</v>
      </c>
      <c r="C1220" s="100" t="s">
        <v>1075</v>
      </c>
      <c r="D1220" s="101">
        <v>12163</v>
      </c>
      <c r="E1220" s="102">
        <v>11743</v>
      </c>
      <c r="F1220" s="101">
        <f>E1220-D1220</f>
        <v>-420</v>
      </c>
      <c r="G1220" s="102">
        <f>IF(D1220=0,"***",E1220/D1220)</f>
        <v>0.9654690454657568</v>
      </c>
    </row>
    <row r="1221" spans="1:7" ht="12.75">
      <c r="A1221" s="103"/>
      <c r="B1221" s="104"/>
      <c r="C1221" s="105" t="s">
        <v>293</v>
      </c>
      <c r="D1221" s="106">
        <v>12163</v>
      </c>
      <c r="E1221" s="107">
        <v>11743</v>
      </c>
      <c r="F1221" s="106"/>
      <c r="G1221" s="107"/>
    </row>
    <row r="1222" spans="1:7" ht="12.75">
      <c r="A1222" s="98" t="s">
        <v>1205</v>
      </c>
      <c r="B1222" s="99" t="s">
        <v>1074</v>
      </c>
      <c r="C1222" s="100" t="s">
        <v>1075</v>
      </c>
      <c r="D1222" s="101">
        <v>12448</v>
      </c>
      <c r="E1222" s="102">
        <v>11624</v>
      </c>
      <c r="F1222" s="101">
        <f>E1222-D1222</f>
        <v>-824</v>
      </c>
      <c r="G1222" s="102">
        <f>IF(D1222=0,"***",E1222/D1222)</f>
        <v>0.9338046272493573</v>
      </c>
    </row>
    <row r="1223" spans="1:7" ht="12.75">
      <c r="A1223" s="103"/>
      <c r="B1223" s="104"/>
      <c r="C1223" s="105" t="s">
        <v>293</v>
      </c>
      <c r="D1223" s="106">
        <v>12448</v>
      </c>
      <c r="E1223" s="107">
        <v>11624</v>
      </c>
      <c r="F1223" s="106"/>
      <c r="G1223" s="107"/>
    </row>
    <row r="1224" spans="1:7" ht="12.75">
      <c r="A1224" s="98" t="s">
        <v>1206</v>
      </c>
      <c r="B1224" s="99" t="s">
        <v>1074</v>
      </c>
      <c r="C1224" s="100" t="s">
        <v>1075</v>
      </c>
      <c r="D1224" s="101">
        <v>12069</v>
      </c>
      <c r="E1224" s="102">
        <v>9981</v>
      </c>
      <c r="F1224" s="101">
        <f>E1224-D1224</f>
        <v>-2088</v>
      </c>
      <c r="G1224" s="102">
        <f>IF(D1224=0,"***",E1224/D1224)</f>
        <v>0.8269947800149142</v>
      </c>
    </row>
    <row r="1225" spans="1:7" ht="12.75">
      <c r="A1225" s="103"/>
      <c r="B1225" s="104"/>
      <c r="C1225" s="105" t="s">
        <v>293</v>
      </c>
      <c r="D1225" s="106">
        <v>12069</v>
      </c>
      <c r="E1225" s="107">
        <v>9981</v>
      </c>
      <c r="F1225" s="106"/>
      <c r="G1225" s="107"/>
    </row>
    <row r="1226" spans="1:7" ht="12.75">
      <c r="A1226" s="98" t="s">
        <v>1207</v>
      </c>
      <c r="B1226" s="99" t="s">
        <v>1074</v>
      </c>
      <c r="C1226" s="100" t="s">
        <v>1075</v>
      </c>
      <c r="D1226" s="101">
        <v>10203</v>
      </c>
      <c r="E1226" s="102">
        <v>9852</v>
      </c>
      <c r="F1226" s="101">
        <f>E1226-D1226</f>
        <v>-351</v>
      </c>
      <c r="G1226" s="102">
        <f>IF(D1226=0,"***",E1226/D1226)</f>
        <v>0.9655983534254631</v>
      </c>
    </row>
    <row r="1227" spans="1:7" ht="12.75">
      <c r="A1227" s="103"/>
      <c r="B1227" s="104"/>
      <c r="C1227" s="105" t="s">
        <v>293</v>
      </c>
      <c r="D1227" s="106">
        <v>10203</v>
      </c>
      <c r="E1227" s="107">
        <v>9852</v>
      </c>
      <c r="F1227" s="106"/>
      <c r="G1227" s="107"/>
    </row>
    <row r="1228" spans="1:7" ht="12.75">
      <c r="A1228" s="98" t="s">
        <v>1208</v>
      </c>
      <c r="B1228" s="99" t="s">
        <v>1074</v>
      </c>
      <c r="C1228" s="100" t="s">
        <v>1075</v>
      </c>
      <c r="D1228" s="101">
        <v>12084</v>
      </c>
      <c r="E1228" s="102">
        <v>12066</v>
      </c>
      <c r="F1228" s="101">
        <f>E1228-D1228</f>
        <v>-18</v>
      </c>
      <c r="G1228" s="102">
        <f>IF(D1228=0,"***",E1228/D1228)</f>
        <v>0.9985104270109235</v>
      </c>
    </row>
    <row r="1229" spans="1:7" ht="12.75">
      <c r="A1229" s="103"/>
      <c r="B1229" s="104"/>
      <c r="C1229" s="105" t="s">
        <v>293</v>
      </c>
      <c r="D1229" s="106">
        <v>12084</v>
      </c>
      <c r="E1229" s="107">
        <v>12066</v>
      </c>
      <c r="F1229" s="106"/>
      <c r="G1229" s="107"/>
    </row>
    <row r="1230" spans="1:7" ht="12.75">
      <c r="A1230" s="98" t="s">
        <v>1209</v>
      </c>
      <c r="B1230" s="99" t="s">
        <v>1074</v>
      </c>
      <c r="C1230" s="100" t="s">
        <v>1075</v>
      </c>
      <c r="D1230" s="101">
        <v>15185</v>
      </c>
      <c r="E1230" s="102">
        <v>14891</v>
      </c>
      <c r="F1230" s="101">
        <f>E1230-D1230</f>
        <v>-294</v>
      </c>
      <c r="G1230" s="102">
        <f>IF(D1230=0,"***",E1230/D1230)</f>
        <v>0.9806387882779058</v>
      </c>
    </row>
    <row r="1231" spans="1:7" ht="12.75">
      <c r="A1231" s="103"/>
      <c r="B1231" s="104"/>
      <c r="C1231" s="105" t="s">
        <v>293</v>
      </c>
      <c r="D1231" s="106">
        <v>15185</v>
      </c>
      <c r="E1231" s="107">
        <v>14891</v>
      </c>
      <c r="F1231" s="106"/>
      <c r="G1231" s="107"/>
    </row>
    <row r="1232" spans="1:7" ht="12.75">
      <c r="A1232" s="98" t="s">
        <v>1210</v>
      </c>
      <c r="B1232" s="99" t="s">
        <v>1074</v>
      </c>
      <c r="C1232" s="100" t="s">
        <v>1075</v>
      </c>
      <c r="D1232" s="101">
        <v>15925</v>
      </c>
      <c r="E1232" s="102">
        <v>16504</v>
      </c>
      <c r="F1232" s="101">
        <f>E1232-D1232</f>
        <v>579</v>
      </c>
      <c r="G1232" s="102">
        <f>IF(D1232=0,"***",E1232/D1232)</f>
        <v>1.0363579277864992</v>
      </c>
    </row>
    <row r="1233" spans="1:7" ht="12.75">
      <c r="A1233" s="103"/>
      <c r="B1233" s="104"/>
      <c r="C1233" s="105" t="s">
        <v>293</v>
      </c>
      <c r="D1233" s="106">
        <v>15925</v>
      </c>
      <c r="E1233" s="107">
        <v>16504</v>
      </c>
      <c r="F1233" s="106"/>
      <c r="G1233" s="107"/>
    </row>
    <row r="1234" spans="1:7" ht="12.75">
      <c r="A1234" s="98" t="s">
        <v>1211</v>
      </c>
      <c r="B1234" s="99" t="s">
        <v>379</v>
      </c>
      <c r="C1234" s="100" t="s">
        <v>380</v>
      </c>
      <c r="D1234" s="101">
        <v>18293</v>
      </c>
      <c r="E1234" s="102">
        <v>18223</v>
      </c>
      <c r="F1234" s="101">
        <f>E1234-D1234</f>
        <v>-70</v>
      </c>
      <c r="G1234" s="102">
        <f>IF(D1234=0,"***",E1234/D1234)</f>
        <v>0.9961733996610725</v>
      </c>
    </row>
    <row r="1235" spans="1:7" ht="12.75">
      <c r="A1235" s="103"/>
      <c r="B1235" s="104"/>
      <c r="C1235" s="105" t="s">
        <v>293</v>
      </c>
      <c r="D1235" s="106">
        <v>15075</v>
      </c>
      <c r="E1235" s="107">
        <v>14705</v>
      </c>
      <c r="F1235" s="106"/>
      <c r="G1235" s="107"/>
    </row>
    <row r="1236" spans="1:7" ht="12.75">
      <c r="A1236" s="103"/>
      <c r="B1236" s="104"/>
      <c r="C1236" s="105" t="s">
        <v>297</v>
      </c>
      <c r="D1236" s="106">
        <v>3218</v>
      </c>
      <c r="E1236" s="107">
        <v>3518</v>
      </c>
      <c r="F1236" s="106"/>
      <c r="G1236" s="107"/>
    </row>
    <row r="1237" spans="1:7" ht="12.75">
      <c r="A1237" s="98" t="s">
        <v>1212</v>
      </c>
      <c r="B1237" s="99" t="s">
        <v>1074</v>
      </c>
      <c r="C1237" s="100" t="s">
        <v>1075</v>
      </c>
      <c r="D1237" s="101">
        <v>17092</v>
      </c>
      <c r="E1237" s="102">
        <v>17597</v>
      </c>
      <c r="F1237" s="101">
        <f>E1237-D1237</f>
        <v>505</v>
      </c>
      <c r="G1237" s="102">
        <f>IF(D1237=0,"***",E1237/D1237)</f>
        <v>1.0295459864263983</v>
      </c>
    </row>
    <row r="1238" spans="1:7" ht="12.75">
      <c r="A1238" s="103"/>
      <c r="B1238" s="104"/>
      <c r="C1238" s="105" t="s">
        <v>293</v>
      </c>
      <c r="D1238" s="106">
        <v>17092</v>
      </c>
      <c r="E1238" s="107">
        <v>17597</v>
      </c>
      <c r="F1238" s="106"/>
      <c r="G1238" s="107"/>
    </row>
    <row r="1239" spans="1:7" ht="12.75">
      <c r="A1239" s="98" t="s">
        <v>1213</v>
      </c>
      <c r="B1239" s="99" t="s">
        <v>1074</v>
      </c>
      <c r="C1239" s="100" t="s">
        <v>1075</v>
      </c>
      <c r="D1239" s="101">
        <v>15313</v>
      </c>
      <c r="E1239" s="102">
        <v>16152</v>
      </c>
      <c r="F1239" s="101">
        <f>E1239-D1239</f>
        <v>839</v>
      </c>
      <c r="G1239" s="102">
        <f>IF(D1239=0,"***",E1239/D1239)</f>
        <v>1.0547900476719128</v>
      </c>
    </row>
    <row r="1240" spans="1:7" ht="12.75">
      <c r="A1240" s="103"/>
      <c r="B1240" s="104"/>
      <c r="C1240" s="105" t="s">
        <v>293</v>
      </c>
      <c r="D1240" s="106">
        <v>15313</v>
      </c>
      <c r="E1240" s="107">
        <v>16152</v>
      </c>
      <c r="F1240" s="106"/>
      <c r="G1240" s="107"/>
    </row>
    <row r="1241" spans="1:7" ht="12.75">
      <c r="A1241" s="98" t="s">
        <v>1214</v>
      </c>
      <c r="B1241" s="99" t="s">
        <v>1074</v>
      </c>
      <c r="C1241" s="100" t="s">
        <v>1075</v>
      </c>
      <c r="D1241" s="101">
        <v>20845</v>
      </c>
      <c r="E1241" s="102">
        <v>20558</v>
      </c>
      <c r="F1241" s="101">
        <f>E1241-D1241</f>
        <v>-287</v>
      </c>
      <c r="G1241" s="102">
        <f>IF(D1241=0,"***",E1241/D1241)</f>
        <v>0.9862317102422643</v>
      </c>
    </row>
    <row r="1242" spans="1:7" ht="12.75">
      <c r="A1242" s="103"/>
      <c r="B1242" s="104"/>
      <c r="C1242" s="105" t="s">
        <v>293</v>
      </c>
      <c r="D1242" s="106">
        <v>20845</v>
      </c>
      <c r="E1242" s="107">
        <v>20558</v>
      </c>
      <c r="F1242" s="106"/>
      <c r="G1242" s="107"/>
    </row>
    <row r="1243" spans="1:7" ht="12.75">
      <c r="A1243" s="98" t="s">
        <v>1215</v>
      </c>
      <c r="B1243" s="99" t="s">
        <v>1074</v>
      </c>
      <c r="C1243" s="100" t="s">
        <v>1075</v>
      </c>
      <c r="D1243" s="101">
        <v>8175</v>
      </c>
      <c r="E1243" s="102">
        <v>8346</v>
      </c>
      <c r="F1243" s="101">
        <f>E1243-D1243</f>
        <v>171</v>
      </c>
      <c r="G1243" s="102">
        <f>IF(D1243=0,"***",E1243/D1243)</f>
        <v>1.0209174311926605</v>
      </c>
    </row>
    <row r="1244" spans="1:7" ht="12.75">
      <c r="A1244" s="103"/>
      <c r="B1244" s="104"/>
      <c r="C1244" s="105" t="s">
        <v>293</v>
      </c>
      <c r="D1244" s="106">
        <v>8175</v>
      </c>
      <c r="E1244" s="107">
        <v>8346</v>
      </c>
      <c r="F1244" s="106"/>
      <c r="G1244" s="107"/>
    </row>
    <row r="1245" spans="1:7" ht="12.75">
      <c r="A1245" s="98" t="s">
        <v>1216</v>
      </c>
      <c r="B1245" s="99" t="s">
        <v>1074</v>
      </c>
      <c r="C1245" s="100" t="s">
        <v>1075</v>
      </c>
      <c r="D1245" s="101">
        <v>13679</v>
      </c>
      <c r="E1245" s="102">
        <v>14679</v>
      </c>
      <c r="F1245" s="101">
        <f>E1245-D1245</f>
        <v>1000</v>
      </c>
      <c r="G1245" s="102">
        <f>IF(D1245=0,"***",E1245/D1245)</f>
        <v>1.0731047591198186</v>
      </c>
    </row>
    <row r="1246" spans="1:7" ht="12.75">
      <c r="A1246" s="103"/>
      <c r="B1246" s="104"/>
      <c r="C1246" s="105" t="s">
        <v>293</v>
      </c>
      <c r="D1246" s="106">
        <v>13679</v>
      </c>
      <c r="E1246" s="107">
        <v>14679</v>
      </c>
      <c r="F1246" s="106"/>
      <c r="G1246" s="107"/>
    </row>
    <row r="1247" spans="1:7" ht="12.75">
      <c r="A1247" s="98" t="s">
        <v>1217</v>
      </c>
      <c r="B1247" s="99" t="s">
        <v>1074</v>
      </c>
      <c r="C1247" s="100" t="s">
        <v>1075</v>
      </c>
      <c r="D1247" s="101">
        <v>12673</v>
      </c>
      <c r="E1247" s="102">
        <v>12731</v>
      </c>
      <c r="F1247" s="101">
        <f>E1247-D1247</f>
        <v>58</v>
      </c>
      <c r="G1247" s="102">
        <f>IF(D1247=0,"***",E1247/D1247)</f>
        <v>1.0045766590389016</v>
      </c>
    </row>
    <row r="1248" spans="1:7" ht="12.75">
      <c r="A1248" s="103"/>
      <c r="B1248" s="104"/>
      <c r="C1248" s="105" t="s">
        <v>293</v>
      </c>
      <c r="D1248" s="106">
        <v>12673</v>
      </c>
      <c r="E1248" s="107">
        <v>12731</v>
      </c>
      <c r="F1248" s="106"/>
      <c r="G1248" s="107"/>
    </row>
    <row r="1249" spans="1:7" ht="12.75">
      <c r="A1249" s="98" t="s">
        <v>1218</v>
      </c>
      <c r="B1249" s="99" t="s">
        <v>1074</v>
      </c>
      <c r="C1249" s="100" t="s">
        <v>1075</v>
      </c>
      <c r="D1249" s="101">
        <v>16729</v>
      </c>
      <c r="E1249" s="102">
        <v>17118</v>
      </c>
      <c r="F1249" s="101">
        <f>E1249-D1249</f>
        <v>389</v>
      </c>
      <c r="G1249" s="102">
        <f>IF(D1249=0,"***",E1249/D1249)</f>
        <v>1.0232530336541334</v>
      </c>
    </row>
    <row r="1250" spans="1:7" ht="12.75">
      <c r="A1250" s="103"/>
      <c r="B1250" s="104"/>
      <c r="C1250" s="105" t="s">
        <v>293</v>
      </c>
      <c r="D1250" s="106">
        <v>16729</v>
      </c>
      <c r="E1250" s="107">
        <v>17118</v>
      </c>
      <c r="F1250" s="106"/>
      <c r="G1250" s="107"/>
    </row>
    <row r="1251" spans="1:7" ht="12.75">
      <c r="A1251" s="98" t="s">
        <v>1219</v>
      </c>
      <c r="B1251" s="99" t="s">
        <v>1074</v>
      </c>
      <c r="C1251" s="100" t="s">
        <v>1075</v>
      </c>
      <c r="D1251" s="101">
        <v>15777</v>
      </c>
      <c r="E1251" s="102">
        <v>16047</v>
      </c>
      <c r="F1251" s="101">
        <f>E1251-D1251</f>
        <v>270</v>
      </c>
      <c r="G1251" s="102">
        <f>IF(D1251=0,"***",E1251/D1251)</f>
        <v>1.0171135196805476</v>
      </c>
    </row>
    <row r="1252" spans="1:7" ht="12.75">
      <c r="A1252" s="103"/>
      <c r="B1252" s="104"/>
      <c r="C1252" s="105" t="s">
        <v>293</v>
      </c>
      <c r="D1252" s="106">
        <v>15777</v>
      </c>
      <c r="E1252" s="107">
        <v>16047</v>
      </c>
      <c r="F1252" s="106"/>
      <c r="G1252" s="107"/>
    </row>
    <row r="1253" spans="1:7" ht="12.75">
      <c r="A1253" s="98" t="s">
        <v>1220</v>
      </c>
      <c r="B1253" s="99" t="s">
        <v>1074</v>
      </c>
      <c r="C1253" s="100" t="s">
        <v>1075</v>
      </c>
      <c r="D1253" s="101">
        <v>16777</v>
      </c>
      <c r="E1253" s="102">
        <v>16708</v>
      </c>
      <c r="F1253" s="101">
        <f>E1253-D1253</f>
        <v>-69</v>
      </c>
      <c r="G1253" s="102">
        <f>IF(D1253=0,"***",E1253/D1253)</f>
        <v>0.9958872265601717</v>
      </c>
    </row>
    <row r="1254" spans="1:7" ht="12.75">
      <c r="A1254" s="103"/>
      <c r="B1254" s="104"/>
      <c r="C1254" s="105" t="s">
        <v>293</v>
      </c>
      <c r="D1254" s="106">
        <v>16777</v>
      </c>
      <c r="E1254" s="107">
        <v>16708</v>
      </c>
      <c r="F1254" s="106"/>
      <c r="G1254" s="107"/>
    </row>
    <row r="1255" spans="1:7" ht="12.75">
      <c r="A1255" s="98" t="s">
        <v>1221</v>
      </c>
      <c r="B1255" s="99" t="s">
        <v>1074</v>
      </c>
      <c r="C1255" s="100" t="s">
        <v>1075</v>
      </c>
      <c r="D1255" s="101">
        <v>14357</v>
      </c>
      <c r="E1255" s="102">
        <v>15199</v>
      </c>
      <c r="F1255" s="101">
        <f>E1255-D1255</f>
        <v>842</v>
      </c>
      <c r="G1255" s="102">
        <f>IF(D1255=0,"***",E1255/D1255)</f>
        <v>1.058647349724873</v>
      </c>
    </row>
    <row r="1256" spans="1:7" ht="12.75">
      <c r="A1256" s="103"/>
      <c r="B1256" s="104"/>
      <c r="C1256" s="105" t="s">
        <v>293</v>
      </c>
      <c r="D1256" s="106">
        <v>14357</v>
      </c>
      <c r="E1256" s="107">
        <v>15199</v>
      </c>
      <c r="F1256" s="106"/>
      <c r="G1256" s="107"/>
    </row>
    <row r="1257" spans="1:7" ht="12.75">
      <c r="A1257" s="98" t="s">
        <v>1222</v>
      </c>
      <c r="B1257" s="99" t="s">
        <v>1074</v>
      </c>
      <c r="C1257" s="100" t="s">
        <v>1075</v>
      </c>
      <c r="D1257" s="101">
        <v>12931</v>
      </c>
      <c r="E1257" s="102">
        <v>11214</v>
      </c>
      <c r="F1257" s="101">
        <f>E1257-D1257</f>
        <v>-1717</v>
      </c>
      <c r="G1257" s="102">
        <f>IF(D1257=0,"***",E1257/D1257)</f>
        <v>0.8672183125821669</v>
      </c>
    </row>
    <row r="1258" spans="1:7" ht="12.75">
      <c r="A1258" s="103"/>
      <c r="B1258" s="104"/>
      <c r="C1258" s="105" t="s">
        <v>293</v>
      </c>
      <c r="D1258" s="106">
        <v>12931</v>
      </c>
      <c r="E1258" s="107">
        <v>11214</v>
      </c>
      <c r="F1258" s="106"/>
      <c r="G1258" s="107"/>
    </row>
    <row r="1259" spans="1:7" ht="12.75">
      <c r="A1259" s="98" t="s">
        <v>1223</v>
      </c>
      <c r="B1259" s="99" t="s">
        <v>1074</v>
      </c>
      <c r="C1259" s="100" t="s">
        <v>1075</v>
      </c>
      <c r="D1259" s="101">
        <v>21230</v>
      </c>
      <c r="E1259" s="102">
        <v>19266</v>
      </c>
      <c r="F1259" s="101">
        <f>E1259-D1259</f>
        <v>-1964</v>
      </c>
      <c r="G1259" s="102">
        <f>IF(D1259=0,"***",E1259/D1259)</f>
        <v>0.9074894017899199</v>
      </c>
    </row>
    <row r="1260" spans="1:7" ht="12.75">
      <c r="A1260" s="103"/>
      <c r="B1260" s="104"/>
      <c r="C1260" s="105" t="s">
        <v>293</v>
      </c>
      <c r="D1260" s="106">
        <v>21230</v>
      </c>
      <c r="E1260" s="107">
        <v>19266</v>
      </c>
      <c r="F1260" s="106"/>
      <c r="G1260" s="107"/>
    </row>
    <row r="1261" spans="1:7" ht="12.75">
      <c r="A1261" s="98" t="s">
        <v>1224</v>
      </c>
      <c r="B1261" s="99" t="s">
        <v>1074</v>
      </c>
      <c r="C1261" s="100" t="s">
        <v>1075</v>
      </c>
      <c r="D1261" s="101">
        <v>19570</v>
      </c>
      <c r="E1261" s="102">
        <v>19503</v>
      </c>
      <c r="F1261" s="101">
        <f>E1261-D1261</f>
        <v>-67</v>
      </c>
      <c r="G1261" s="102">
        <f>IF(D1261=0,"***",E1261/D1261)</f>
        <v>0.9965763924374041</v>
      </c>
    </row>
    <row r="1262" spans="1:7" ht="12.75">
      <c r="A1262" s="103"/>
      <c r="B1262" s="104"/>
      <c r="C1262" s="105" t="s">
        <v>293</v>
      </c>
      <c r="D1262" s="106">
        <v>19570</v>
      </c>
      <c r="E1262" s="107">
        <v>19503</v>
      </c>
      <c r="F1262" s="106"/>
      <c r="G1262" s="107"/>
    </row>
    <row r="1263" spans="1:7" ht="12.75">
      <c r="A1263" s="98" t="s">
        <v>1225</v>
      </c>
      <c r="B1263" s="99" t="s">
        <v>323</v>
      </c>
      <c r="C1263" s="100" t="s">
        <v>324</v>
      </c>
      <c r="D1263" s="101">
        <v>6527</v>
      </c>
      <c r="E1263" s="102">
        <v>7195</v>
      </c>
      <c r="F1263" s="101">
        <f>E1263-D1263</f>
        <v>668</v>
      </c>
      <c r="G1263" s="102">
        <f>IF(D1263=0,"***",E1263/D1263)</f>
        <v>1.1023441090853379</v>
      </c>
    </row>
    <row r="1264" spans="1:7" ht="12.75">
      <c r="A1264" s="103"/>
      <c r="B1264" s="104"/>
      <c r="C1264" s="105" t="s">
        <v>293</v>
      </c>
      <c r="D1264" s="106">
        <v>6527</v>
      </c>
      <c r="E1264" s="107">
        <v>7195</v>
      </c>
      <c r="F1264" s="106"/>
      <c r="G1264" s="107"/>
    </row>
    <row r="1265" spans="1:7" ht="12.75">
      <c r="A1265" s="98" t="s">
        <v>1226</v>
      </c>
      <c r="B1265" s="99" t="s">
        <v>323</v>
      </c>
      <c r="C1265" s="100" t="s">
        <v>324</v>
      </c>
      <c r="D1265" s="101">
        <v>6792</v>
      </c>
      <c r="E1265" s="102">
        <v>6592</v>
      </c>
      <c r="F1265" s="101">
        <f>E1265-D1265</f>
        <v>-200</v>
      </c>
      <c r="G1265" s="102">
        <f>IF(D1265=0,"***",E1265/D1265)</f>
        <v>0.9705535924617197</v>
      </c>
    </row>
    <row r="1266" spans="1:7" ht="12.75">
      <c r="A1266" s="103"/>
      <c r="B1266" s="104"/>
      <c r="C1266" s="105" t="s">
        <v>293</v>
      </c>
      <c r="D1266" s="106">
        <v>6792</v>
      </c>
      <c r="E1266" s="107">
        <v>6592</v>
      </c>
      <c r="F1266" s="106"/>
      <c r="G1266" s="107"/>
    </row>
    <row r="1267" spans="1:7" ht="12.75">
      <c r="A1267" s="98" t="s">
        <v>1227</v>
      </c>
      <c r="B1267" s="99" t="s">
        <v>1074</v>
      </c>
      <c r="C1267" s="100" t="s">
        <v>1075</v>
      </c>
      <c r="D1267" s="101">
        <v>8778</v>
      </c>
      <c r="E1267" s="102">
        <v>9120</v>
      </c>
      <c r="F1267" s="101">
        <f>E1267-D1267</f>
        <v>342</v>
      </c>
      <c r="G1267" s="102">
        <f>IF(D1267=0,"***",E1267/D1267)</f>
        <v>1.0389610389610389</v>
      </c>
    </row>
    <row r="1268" spans="1:7" ht="12.75">
      <c r="A1268" s="103"/>
      <c r="B1268" s="104"/>
      <c r="C1268" s="105" t="s">
        <v>293</v>
      </c>
      <c r="D1268" s="106">
        <v>8778</v>
      </c>
      <c r="E1268" s="107">
        <v>9120</v>
      </c>
      <c r="F1268" s="106"/>
      <c r="G1268" s="107"/>
    </row>
    <row r="1269" spans="1:7" ht="12.75">
      <c r="A1269" s="98" t="s">
        <v>1228</v>
      </c>
      <c r="B1269" s="99" t="s">
        <v>1074</v>
      </c>
      <c r="C1269" s="100" t="s">
        <v>1075</v>
      </c>
      <c r="D1269" s="101">
        <v>12854</v>
      </c>
      <c r="E1269" s="102">
        <v>12334</v>
      </c>
      <c r="F1269" s="101">
        <f>E1269-D1269</f>
        <v>-520</v>
      </c>
      <c r="G1269" s="102">
        <f>IF(D1269=0,"***",E1269/D1269)</f>
        <v>0.9595456667185311</v>
      </c>
    </row>
    <row r="1270" spans="1:7" ht="12.75">
      <c r="A1270" s="103"/>
      <c r="B1270" s="104"/>
      <c r="C1270" s="105" t="s">
        <v>293</v>
      </c>
      <c r="D1270" s="106">
        <v>12854</v>
      </c>
      <c r="E1270" s="107">
        <v>12334</v>
      </c>
      <c r="F1270" s="106"/>
      <c r="G1270" s="107"/>
    </row>
    <row r="1271" spans="1:7" ht="12.75">
      <c r="A1271" s="98" t="s">
        <v>1229</v>
      </c>
      <c r="B1271" s="99" t="s">
        <v>1074</v>
      </c>
      <c r="C1271" s="100" t="s">
        <v>1075</v>
      </c>
      <c r="D1271" s="101">
        <v>9888</v>
      </c>
      <c r="E1271" s="102">
        <v>9796</v>
      </c>
      <c r="F1271" s="101">
        <f>E1271-D1271</f>
        <v>-92</v>
      </c>
      <c r="G1271" s="102">
        <f>IF(D1271=0,"***",E1271/D1271)</f>
        <v>0.9906957928802589</v>
      </c>
    </row>
    <row r="1272" spans="1:7" ht="12.75">
      <c r="A1272" s="103"/>
      <c r="B1272" s="104"/>
      <c r="C1272" s="105" t="s">
        <v>293</v>
      </c>
      <c r="D1272" s="106">
        <v>9888</v>
      </c>
      <c r="E1272" s="107">
        <v>9796</v>
      </c>
      <c r="F1272" s="106"/>
      <c r="G1272" s="107"/>
    </row>
    <row r="1273" spans="1:7" ht="12.75">
      <c r="A1273" s="98" t="s">
        <v>1230</v>
      </c>
      <c r="B1273" s="99" t="s">
        <v>1074</v>
      </c>
      <c r="C1273" s="100" t="s">
        <v>1075</v>
      </c>
      <c r="D1273" s="101">
        <v>11338</v>
      </c>
      <c r="E1273" s="102">
        <v>11151</v>
      </c>
      <c r="F1273" s="101">
        <f>E1273-D1273</f>
        <v>-187</v>
      </c>
      <c r="G1273" s="102">
        <f>IF(D1273=0,"***",E1273/D1273)</f>
        <v>0.9835067913212207</v>
      </c>
    </row>
    <row r="1274" spans="1:7" ht="12.75">
      <c r="A1274" s="103"/>
      <c r="B1274" s="104"/>
      <c r="C1274" s="105" t="s">
        <v>293</v>
      </c>
      <c r="D1274" s="106">
        <v>11338</v>
      </c>
      <c r="E1274" s="107">
        <v>11151</v>
      </c>
      <c r="F1274" s="106"/>
      <c r="G1274" s="107"/>
    </row>
    <row r="1275" spans="1:7" ht="12.75">
      <c r="A1275" s="98" t="s">
        <v>1231</v>
      </c>
      <c r="B1275" s="99" t="s">
        <v>1074</v>
      </c>
      <c r="C1275" s="100" t="s">
        <v>1075</v>
      </c>
      <c r="D1275" s="101">
        <v>11010</v>
      </c>
      <c r="E1275" s="102">
        <v>11233</v>
      </c>
      <c r="F1275" s="101">
        <f>E1275-D1275</f>
        <v>223</v>
      </c>
      <c r="G1275" s="102">
        <f>IF(D1275=0,"***",E1275/D1275)</f>
        <v>1.0202543142597638</v>
      </c>
    </row>
    <row r="1276" spans="1:7" ht="12.75">
      <c r="A1276" s="103"/>
      <c r="B1276" s="104"/>
      <c r="C1276" s="105" t="s">
        <v>293</v>
      </c>
      <c r="D1276" s="106">
        <v>11010</v>
      </c>
      <c r="E1276" s="107">
        <v>11233</v>
      </c>
      <c r="F1276" s="106"/>
      <c r="G1276" s="107"/>
    </row>
    <row r="1277" spans="1:7" ht="12.75">
      <c r="A1277" s="98" t="s">
        <v>1232</v>
      </c>
      <c r="B1277" s="99" t="s">
        <v>1074</v>
      </c>
      <c r="C1277" s="100" t="s">
        <v>1075</v>
      </c>
      <c r="D1277" s="101">
        <v>10779</v>
      </c>
      <c r="E1277" s="102">
        <v>9921</v>
      </c>
      <c r="F1277" s="101">
        <f>E1277-D1277</f>
        <v>-858</v>
      </c>
      <c r="G1277" s="102">
        <f>IF(D1277=0,"***",E1277/D1277)</f>
        <v>0.9204007792930698</v>
      </c>
    </row>
    <row r="1278" spans="1:7" ht="12.75">
      <c r="A1278" s="103"/>
      <c r="B1278" s="104"/>
      <c r="C1278" s="105" t="s">
        <v>293</v>
      </c>
      <c r="D1278" s="106">
        <v>10779</v>
      </c>
      <c r="E1278" s="107">
        <v>9921</v>
      </c>
      <c r="F1278" s="106"/>
      <c r="G1278" s="107"/>
    </row>
    <row r="1279" spans="1:7" ht="12.75">
      <c r="A1279" s="98" t="s">
        <v>1233</v>
      </c>
      <c r="B1279" s="99" t="s">
        <v>1074</v>
      </c>
      <c r="C1279" s="100" t="s">
        <v>1075</v>
      </c>
      <c r="D1279" s="101">
        <v>11613</v>
      </c>
      <c r="E1279" s="102">
        <v>11311</v>
      </c>
      <c r="F1279" s="101">
        <f>E1279-D1279</f>
        <v>-302</v>
      </c>
      <c r="G1279" s="102">
        <f>IF(D1279=0,"***",E1279/D1279)</f>
        <v>0.9739946611556015</v>
      </c>
    </row>
    <row r="1280" spans="1:7" ht="12.75">
      <c r="A1280" s="103"/>
      <c r="B1280" s="104"/>
      <c r="C1280" s="105" t="s">
        <v>293</v>
      </c>
      <c r="D1280" s="106">
        <v>11613</v>
      </c>
      <c r="E1280" s="107">
        <v>11311</v>
      </c>
      <c r="F1280" s="106"/>
      <c r="G1280" s="107"/>
    </row>
    <row r="1281" spans="1:7" ht="12.75">
      <c r="A1281" s="98" t="s">
        <v>1234</v>
      </c>
      <c r="B1281" s="99" t="s">
        <v>1074</v>
      </c>
      <c r="C1281" s="100" t="s">
        <v>1075</v>
      </c>
      <c r="D1281" s="101">
        <v>12352</v>
      </c>
      <c r="E1281" s="102">
        <v>12729</v>
      </c>
      <c r="F1281" s="101">
        <f>E1281-D1281</f>
        <v>377</v>
      </c>
      <c r="G1281" s="102">
        <f>IF(D1281=0,"***",E1281/D1281)</f>
        <v>1.0305213730569949</v>
      </c>
    </row>
    <row r="1282" spans="1:7" ht="12.75">
      <c r="A1282" s="103"/>
      <c r="B1282" s="104"/>
      <c r="C1282" s="105" t="s">
        <v>293</v>
      </c>
      <c r="D1282" s="106">
        <v>12352</v>
      </c>
      <c r="E1282" s="107">
        <v>12729</v>
      </c>
      <c r="F1282" s="106"/>
      <c r="G1282" s="107"/>
    </row>
    <row r="1283" spans="1:7" ht="12.75">
      <c r="A1283" s="98" t="s">
        <v>1235</v>
      </c>
      <c r="B1283" s="99" t="s">
        <v>1074</v>
      </c>
      <c r="C1283" s="100" t="s">
        <v>1075</v>
      </c>
      <c r="D1283" s="101">
        <v>14927</v>
      </c>
      <c r="E1283" s="102">
        <v>16291</v>
      </c>
      <c r="F1283" s="101">
        <f>E1283-D1283</f>
        <v>1364</v>
      </c>
      <c r="G1283" s="102">
        <f>IF(D1283=0,"***",E1283/D1283)</f>
        <v>1.0913780397936625</v>
      </c>
    </row>
    <row r="1284" spans="1:7" ht="12.75">
      <c r="A1284" s="103"/>
      <c r="B1284" s="104"/>
      <c r="C1284" s="105" t="s">
        <v>293</v>
      </c>
      <c r="D1284" s="106">
        <v>14927</v>
      </c>
      <c r="E1284" s="107">
        <v>16291</v>
      </c>
      <c r="F1284" s="106"/>
      <c r="G1284" s="107"/>
    </row>
    <row r="1285" spans="1:7" ht="12.75">
      <c r="A1285" s="98" t="s">
        <v>1236</v>
      </c>
      <c r="B1285" s="99" t="s">
        <v>1074</v>
      </c>
      <c r="C1285" s="100" t="s">
        <v>1075</v>
      </c>
      <c r="D1285" s="101">
        <v>11167</v>
      </c>
      <c r="E1285" s="102">
        <v>10863</v>
      </c>
      <c r="F1285" s="101">
        <f>E1285-D1285</f>
        <v>-304</v>
      </c>
      <c r="G1285" s="102">
        <f>IF(D1285=0,"***",E1285/D1285)</f>
        <v>0.9727769320318796</v>
      </c>
    </row>
    <row r="1286" spans="1:7" ht="12.75">
      <c r="A1286" s="103"/>
      <c r="B1286" s="104"/>
      <c r="C1286" s="105" t="s">
        <v>293</v>
      </c>
      <c r="D1286" s="106">
        <v>11167</v>
      </c>
      <c r="E1286" s="107">
        <v>10863</v>
      </c>
      <c r="F1286" s="106"/>
      <c r="G1286" s="107"/>
    </row>
    <row r="1287" spans="1:7" ht="12.75">
      <c r="A1287" s="98" t="s">
        <v>1237</v>
      </c>
      <c r="B1287" s="99" t="s">
        <v>1074</v>
      </c>
      <c r="C1287" s="100" t="s">
        <v>1075</v>
      </c>
      <c r="D1287" s="101">
        <v>13358</v>
      </c>
      <c r="E1287" s="102">
        <v>13341</v>
      </c>
      <c r="F1287" s="101">
        <f>E1287-D1287</f>
        <v>-17</v>
      </c>
      <c r="G1287" s="102">
        <f>IF(D1287=0,"***",E1287/D1287)</f>
        <v>0.9987273543943704</v>
      </c>
    </row>
    <row r="1288" spans="1:7" ht="12.75">
      <c r="A1288" s="103"/>
      <c r="B1288" s="104"/>
      <c r="C1288" s="105" t="s">
        <v>293</v>
      </c>
      <c r="D1288" s="106">
        <v>13358</v>
      </c>
      <c r="E1288" s="107">
        <v>13341</v>
      </c>
      <c r="F1288" s="106"/>
      <c r="G1288" s="107"/>
    </row>
    <row r="1289" spans="1:7" ht="12.75">
      <c r="A1289" s="98" t="s">
        <v>1238</v>
      </c>
      <c r="B1289" s="99" t="s">
        <v>1074</v>
      </c>
      <c r="C1289" s="100" t="s">
        <v>1075</v>
      </c>
      <c r="D1289" s="101">
        <v>7119</v>
      </c>
      <c r="E1289" s="102">
        <v>6656</v>
      </c>
      <c r="F1289" s="101">
        <f>E1289-D1289</f>
        <v>-463</v>
      </c>
      <c r="G1289" s="102">
        <f>IF(D1289=0,"***",E1289/D1289)</f>
        <v>0.9349627756707403</v>
      </c>
    </row>
    <row r="1290" spans="1:7" ht="12.75">
      <c r="A1290" s="103"/>
      <c r="B1290" s="104"/>
      <c r="C1290" s="105" t="s">
        <v>293</v>
      </c>
      <c r="D1290" s="106">
        <v>7119</v>
      </c>
      <c r="E1290" s="107">
        <v>6656</v>
      </c>
      <c r="F1290" s="106"/>
      <c r="G1290" s="107"/>
    </row>
    <row r="1291" spans="1:7" ht="12.75">
      <c r="A1291" s="98" t="s">
        <v>1239</v>
      </c>
      <c r="B1291" s="99" t="s">
        <v>1074</v>
      </c>
      <c r="C1291" s="100" t="s">
        <v>1075</v>
      </c>
      <c r="D1291" s="101">
        <v>10283</v>
      </c>
      <c r="E1291" s="102">
        <v>10019</v>
      </c>
      <c r="F1291" s="101">
        <f>E1291-D1291</f>
        <v>-264</v>
      </c>
      <c r="G1291" s="102">
        <f>IF(D1291=0,"***",E1291/D1291)</f>
        <v>0.9743265583973548</v>
      </c>
    </row>
    <row r="1292" spans="1:7" ht="12.75">
      <c r="A1292" s="103"/>
      <c r="B1292" s="104"/>
      <c r="C1292" s="105" t="s">
        <v>293</v>
      </c>
      <c r="D1292" s="106">
        <v>10283</v>
      </c>
      <c r="E1292" s="107">
        <v>10019</v>
      </c>
      <c r="F1292" s="106"/>
      <c r="G1292" s="107"/>
    </row>
    <row r="1293" spans="1:7" ht="12.75">
      <c r="A1293" s="98" t="s">
        <v>1240</v>
      </c>
      <c r="B1293" s="99" t="s">
        <v>1074</v>
      </c>
      <c r="C1293" s="100" t="s">
        <v>1075</v>
      </c>
      <c r="D1293" s="101">
        <v>12751</v>
      </c>
      <c r="E1293" s="102">
        <v>13171</v>
      </c>
      <c r="F1293" s="101">
        <f>E1293-D1293</f>
        <v>420</v>
      </c>
      <c r="G1293" s="102">
        <f>IF(D1293=0,"***",E1293/D1293)</f>
        <v>1.0329385930515254</v>
      </c>
    </row>
    <row r="1294" spans="1:7" ht="12.75">
      <c r="A1294" s="103"/>
      <c r="B1294" s="104"/>
      <c r="C1294" s="105" t="s">
        <v>293</v>
      </c>
      <c r="D1294" s="106">
        <v>12751</v>
      </c>
      <c r="E1294" s="107">
        <v>13171</v>
      </c>
      <c r="F1294" s="106"/>
      <c r="G1294" s="107"/>
    </row>
    <row r="1295" spans="1:7" ht="12.75">
      <c r="A1295" s="98" t="s">
        <v>1241</v>
      </c>
      <c r="B1295" s="99" t="s">
        <v>1074</v>
      </c>
      <c r="C1295" s="100" t="s">
        <v>1075</v>
      </c>
      <c r="D1295" s="101">
        <v>11272</v>
      </c>
      <c r="E1295" s="102">
        <v>10860</v>
      </c>
      <c r="F1295" s="101">
        <f>E1295-D1295</f>
        <v>-412</v>
      </c>
      <c r="G1295" s="102">
        <f>IF(D1295=0,"***",E1295/D1295)</f>
        <v>0.9634492547906317</v>
      </c>
    </row>
    <row r="1296" spans="1:7" ht="12.75">
      <c r="A1296" s="103"/>
      <c r="B1296" s="104"/>
      <c r="C1296" s="105" t="s">
        <v>293</v>
      </c>
      <c r="D1296" s="106">
        <v>11272</v>
      </c>
      <c r="E1296" s="107">
        <v>10860</v>
      </c>
      <c r="F1296" s="106"/>
      <c r="G1296" s="107"/>
    </row>
    <row r="1297" spans="1:7" ht="12.75">
      <c r="A1297" s="98" t="s">
        <v>1242</v>
      </c>
      <c r="B1297" s="99" t="s">
        <v>1074</v>
      </c>
      <c r="C1297" s="100" t="s">
        <v>1075</v>
      </c>
      <c r="D1297" s="101">
        <v>19289</v>
      </c>
      <c r="E1297" s="102">
        <v>18653</v>
      </c>
      <c r="F1297" s="101">
        <f>E1297-D1297</f>
        <v>-636</v>
      </c>
      <c r="G1297" s="102">
        <f>IF(D1297=0,"***",E1297/D1297)</f>
        <v>0.9670278397013842</v>
      </c>
    </row>
    <row r="1298" spans="1:7" ht="12.75">
      <c r="A1298" s="103"/>
      <c r="B1298" s="104"/>
      <c r="C1298" s="105" t="s">
        <v>293</v>
      </c>
      <c r="D1298" s="106">
        <v>19289</v>
      </c>
      <c r="E1298" s="107">
        <v>18653</v>
      </c>
      <c r="F1298" s="106"/>
      <c r="G1298" s="107"/>
    </row>
    <row r="1299" spans="1:7" ht="12.75">
      <c r="A1299" s="98" t="s">
        <v>1243</v>
      </c>
      <c r="B1299" s="99" t="s">
        <v>1074</v>
      </c>
      <c r="C1299" s="100" t="s">
        <v>1075</v>
      </c>
      <c r="D1299" s="101">
        <v>12998</v>
      </c>
      <c r="E1299" s="102">
        <v>13806</v>
      </c>
      <c r="F1299" s="101">
        <f>E1299-D1299</f>
        <v>808</v>
      </c>
      <c r="G1299" s="102">
        <f>IF(D1299=0,"***",E1299/D1299)</f>
        <v>1.062163409755347</v>
      </c>
    </row>
    <row r="1300" spans="1:7" ht="12.75">
      <c r="A1300" s="103"/>
      <c r="B1300" s="104"/>
      <c r="C1300" s="105" t="s">
        <v>293</v>
      </c>
      <c r="D1300" s="106">
        <v>12998</v>
      </c>
      <c r="E1300" s="107">
        <v>13806</v>
      </c>
      <c r="F1300" s="106"/>
      <c r="G1300" s="107"/>
    </row>
    <row r="1301" spans="1:7" ht="12.75">
      <c r="A1301" s="98" t="s">
        <v>1244</v>
      </c>
      <c r="B1301" s="99" t="s">
        <v>1074</v>
      </c>
      <c r="C1301" s="100" t="s">
        <v>1075</v>
      </c>
      <c r="D1301" s="101">
        <v>29962</v>
      </c>
      <c r="E1301" s="102">
        <v>29146</v>
      </c>
      <c r="F1301" s="101">
        <f>E1301-D1301</f>
        <v>-816</v>
      </c>
      <c r="G1301" s="102">
        <f>IF(D1301=0,"***",E1301/D1301)</f>
        <v>0.9727655029704292</v>
      </c>
    </row>
    <row r="1302" spans="1:7" ht="12.75">
      <c r="A1302" s="103"/>
      <c r="B1302" s="104"/>
      <c r="C1302" s="105" t="s">
        <v>293</v>
      </c>
      <c r="D1302" s="106">
        <v>29962</v>
      </c>
      <c r="E1302" s="107">
        <v>29146</v>
      </c>
      <c r="F1302" s="106"/>
      <c r="G1302" s="107"/>
    </row>
    <row r="1303" spans="1:7" ht="12.75">
      <c r="A1303" s="98" t="s">
        <v>1245</v>
      </c>
      <c r="B1303" s="99" t="s">
        <v>1074</v>
      </c>
      <c r="C1303" s="100" t="s">
        <v>1075</v>
      </c>
      <c r="D1303" s="101">
        <v>7168</v>
      </c>
      <c r="E1303" s="102">
        <v>7237</v>
      </c>
      <c r="F1303" s="101">
        <f>E1303-D1303</f>
        <v>69</v>
      </c>
      <c r="G1303" s="102">
        <f>IF(D1303=0,"***",E1303/D1303)</f>
        <v>1.0096261160714286</v>
      </c>
    </row>
    <row r="1304" spans="1:7" ht="12.75">
      <c r="A1304" s="103"/>
      <c r="B1304" s="104"/>
      <c r="C1304" s="105" t="s">
        <v>293</v>
      </c>
      <c r="D1304" s="106">
        <v>7168</v>
      </c>
      <c r="E1304" s="107">
        <v>7237</v>
      </c>
      <c r="F1304" s="106"/>
      <c r="G1304" s="107"/>
    </row>
    <row r="1305" spans="1:7" ht="12.75">
      <c r="A1305" s="98" t="s">
        <v>1246</v>
      </c>
      <c r="B1305" s="99" t="s">
        <v>1074</v>
      </c>
      <c r="C1305" s="100" t="s">
        <v>1075</v>
      </c>
      <c r="D1305" s="101">
        <v>19298</v>
      </c>
      <c r="E1305" s="102">
        <v>19924</v>
      </c>
      <c r="F1305" s="101">
        <f>E1305-D1305</f>
        <v>626</v>
      </c>
      <c r="G1305" s="102">
        <f>IF(D1305=0,"***",E1305/D1305)</f>
        <v>1.032438594673023</v>
      </c>
    </row>
    <row r="1306" spans="1:7" ht="12.75">
      <c r="A1306" s="103"/>
      <c r="B1306" s="104"/>
      <c r="C1306" s="105" t="s">
        <v>293</v>
      </c>
      <c r="D1306" s="106">
        <v>19298</v>
      </c>
      <c r="E1306" s="107">
        <v>19924</v>
      </c>
      <c r="F1306" s="106"/>
      <c r="G1306" s="107"/>
    </row>
    <row r="1307" spans="1:7" ht="12.75">
      <c r="A1307" s="98" t="s">
        <v>1247</v>
      </c>
      <c r="B1307" s="99" t="s">
        <v>1074</v>
      </c>
      <c r="C1307" s="100" t="s">
        <v>1075</v>
      </c>
      <c r="D1307" s="101">
        <v>14767</v>
      </c>
      <c r="E1307" s="102">
        <v>13949</v>
      </c>
      <c r="F1307" s="101">
        <f>E1307-D1307</f>
        <v>-818</v>
      </c>
      <c r="G1307" s="102">
        <f>IF(D1307=0,"***",E1307/D1307)</f>
        <v>0.9446062165639602</v>
      </c>
    </row>
    <row r="1308" spans="1:7" ht="12.75">
      <c r="A1308" s="103"/>
      <c r="B1308" s="104"/>
      <c r="C1308" s="105" t="s">
        <v>293</v>
      </c>
      <c r="D1308" s="106">
        <v>14767</v>
      </c>
      <c r="E1308" s="107">
        <v>13949</v>
      </c>
      <c r="F1308" s="106"/>
      <c r="G1308" s="107"/>
    </row>
    <row r="1309" spans="1:7" ht="12.75">
      <c r="A1309" s="98" t="s">
        <v>1248</v>
      </c>
      <c r="B1309" s="99" t="s">
        <v>1074</v>
      </c>
      <c r="C1309" s="100" t="s">
        <v>1075</v>
      </c>
      <c r="D1309" s="101">
        <v>9548</v>
      </c>
      <c r="E1309" s="102">
        <v>9019</v>
      </c>
      <c r="F1309" s="101">
        <f>E1309-D1309</f>
        <v>-529</v>
      </c>
      <c r="G1309" s="102">
        <f>IF(D1309=0,"***",E1309/D1309)</f>
        <v>0.9445957268537913</v>
      </c>
    </row>
    <row r="1310" spans="1:7" ht="12.75">
      <c r="A1310" s="103"/>
      <c r="B1310" s="104"/>
      <c r="C1310" s="105" t="s">
        <v>293</v>
      </c>
      <c r="D1310" s="106">
        <v>9548</v>
      </c>
      <c r="E1310" s="107">
        <v>9019</v>
      </c>
      <c r="F1310" s="106"/>
      <c r="G1310" s="107"/>
    </row>
    <row r="1311" spans="1:7" ht="12.75">
      <c r="A1311" s="98" t="s">
        <v>1249</v>
      </c>
      <c r="B1311" s="99" t="s">
        <v>1074</v>
      </c>
      <c r="C1311" s="100" t="s">
        <v>1075</v>
      </c>
      <c r="D1311" s="101">
        <v>7858</v>
      </c>
      <c r="E1311" s="102">
        <v>7489</v>
      </c>
      <c r="F1311" s="101">
        <f>E1311-D1311</f>
        <v>-369</v>
      </c>
      <c r="G1311" s="102">
        <f>IF(D1311=0,"***",E1311/D1311)</f>
        <v>0.9530414863833037</v>
      </c>
    </row>
    <row r="1312" spans="1:7" ht="12.75">
      <c r="A1312" s="103"/>
      <c r="B1312" s="104"/>
      <c r="C1312" s="105" t="s">
        <v>293</v>
      </c>
      <c r="D1312" s="106">
        <v>7858</v>
      </c>
      <c r="E1312" s="107">
        <v>7489</v>
      </c>
      <c r="F1312" s="106"/>
      <c r="G1312" s="107"/>
    </row>
    <row r="1313" spans="1:7" ht="12.75">
      <c r="A1313" s="98" t="s">
        <v>1250</v>
      </c>
      <c r="B1313" s="99" t="s">
        <v>1074</v>
      </c>
      <c r="C1313" s="100" t="s">
        <v>1075</v>
      </c>
      <c r="D1313" s="101">
        <v>11349</v>
      </c>
      <c r="E1313" s="102">
        <v>12703</v>
      </c>
      <c r="F1313" s="101">
        <f>E1313-D1313</f>
        <v>1354</v>
      </c>
      <c r="G1313" s="102">
        <f>IF(D1313=0,"***",E1313/D1313)</f>
        <v>1.1193056656974183</v>
      </c>
    </row>
    <row r="1314" spans="1:7" ht="12.75">
      <c r="A1314" s="103"/>
      <c r="B1314" s="104"/>
      <c r="C1314" s="105" t="s">
        <v>293</v>
      </c>
      <c r="D1314" s="106">
        <v>11349</v>
      </c>
      <c r="E1314" s="107">
        <v>12703</v>
      </c>
      <c r="F1314" s="106"/>
      <c r="G1314" s="107"/>
    </row>
    <row r="1315" spans="1:7" ht="12.75">
      <c r="A1315" s="98" t="s">
        <v>1251</v>
      </c>
      <c r="B1315" s="99" t="s">
        <v>1074</v>
      </c>
      <c r="C1315" s="100" t="s">
        <v>1075</v>
      </c>
      <c r="D1315" s="101">
        <v>16119</v>
      </c>
      <c r="E1315" s="102">
        <v>16088</v>
      </c>
      <c r="F1315" s="101">
        <f>E1315-D1315</f>
        <v>-31</v>
      </c>
      <c r="G1315" s="102">
        <f>IF(D1315=0,"***",E1315/D1315)</f>
        <v>0.9980768037719462</v>
      </c>
    </row>
    <row r="1316" spans="1:7" ht="12.75">
      <c r="A1316" s="103"/>
      <c r="B1316" s="104"/>
      <c r="C1316" s="105" t="s">
        <v>293</v>
      </c>
      <c r="D1316" s="106">
        <v>16119</v>
      </c>
      <c r="E1316" s="107">
        <v>16088</v>
      </c>
      <c r="F1316" s="106"/>
      <c r="G1316" s="107"/>
    </row>
    <row r="1317" spans="1:7" ht="12.75">
      <c r="A1317" s="98" t="s">
        <v>1252</v>
      </c>
      <c r="B1317" s="99" t="s">
        <v>1074</v>
      </c>
      <c r="C1317" s="100" t="s">
        <v>1075</v>
      </c>
      <c r="D1317" s="101">
        <v>11599</v>
      </c>
      <c r="E1317" s="102">
        <v>11003</v>
      </c>
      <c r="F1317" s="101">
        <f>E1317-D1317</f>
        <v>-596</v>
      </c>
      <c r="G1317" s="102">
        <f>IF(D1317=0,"***",E1317/D1317)</f>
        <v>0.9486162600224157</v>
      </c>
    </row>
    <row r="1318" spans="1:7" ht="12.75">
      <c r="A1318" s="103"/>
      <c r="B1318" s="104"/>
      <c r="C1318" s="105" t="s">
        <v>293</v>
      </c>
      <c r="D1318" s="106">
        <v>11599</v>
      </c>
      <c r="E1318" s="107">
        <v>11003</v>
      </c>
      <c r="F1318" s="106"/>
      <c r="G1318" s="107"/>
    </row>
    <row r="1319" spans="1:7" ht="12.75">
      <c r="A1319" s="98" t="s">
        <v>1253</v>
      </c>
      <c r="B1319" s="99" t="s">
        <v>1074</v>
      </c>
      <c r="C1319" s="100" t="s">
        <v>1075</v>
      </c>
      <c r="D1319" s="101">
        <v>9255</v>
      </c>
      <c r="E1319" s="102">
        <v>8570</v>
      </c>
      <c r="F1319" s="101">
        <f>E1319-D1319</f>
        <v>-685</v>
      </c>
      <c r="G1319" s="102">
        <f>IF(D1319=0,"***",E1319/D1319)</f>
        <v>0.9259859535386278</v>
      </c>
    </row>
    <row r="1320" spans="1:7" ht="12.75">
      <c r="A1320" s="103"/>
      <c r="B1320" s="104"/>
      <c r="C1320" s="105" t="s">
        <v>293</v>
      </c>
      <c r="D1320" s="106">
        <v>9255</v>
      </c>
      <c r="E1320" s="107">
        <v>8570</v>
      </c>
      <c r="F1320" s="106"/>
      <c r="G1320" s="107"/>
    </row>
    <row r="1321" spans="1:7" ht="12.75">
      <c r="A1321" s="98" t="s">
        <v>1254</v>
      </c>
      <c r="B1321" s="99" t="s">
        <v>1074</v>
      </c>
      <c r="C1321" s="100" t="s">
        <v>1075</v>
      </c>
      <c r="D1321" s="101">
        <v>16173</v>
      </c>
      <c r="E1321" s="102">
        <v>16167</v>
      </c>
      <c r="F1321" s="101">
        <f>E1321-D1321</f>
        <v>-6</v>
      </c>
      <c r="G1321" s="102">
        <f>IF(D1321=0,"***",E1321/D1321)</f>
        <v>0.9996290113151549</v>
      </c>
    </row>
    <row r="1322" spans="1:7" ht="12.75">
      <c r="A1322" s="103"/>
      <c r="B1322" s="104"/>
      <c r="C1322" s="105" t="s">
        <v>293</v>
      </c>
      <c r="D1322" s="106">
        <v>16173</v>
      </c>
      <c r="E1322" s="107">
        <v>16167</v>
      </c>
      <c r="F1322" s="106"/>
      <c r="G1322" s="107"/>
    </row>
    <row r="1323" spans="1:7" ht="12.75">
      <c r="A1323" s="98" t="s">
        <v>1255</v>
      </c>
      <c r="B1323" s="99" t="s">
        <v>323</v>
      </c>
      <c r="C1323" s="100" t="s">
        <v>324</v>
      </c>
      <c r="D1323" s="101">
        <v>7299</v>
      </c>
      <c r="E1323" s="102">
        <v>7375</v>
      </c>
      <c r="F1323" s="101">
        <f>E1323-D1323</f>
        <v>76</v>
      </c>
      <c r="G1323" s="102">
        <f>IF(D1323=0,"***",E1323/D1323)</f>
        <v>1.0104123852582545</v>
      </c>
    </row>
    <row r="1324" spans="1:7" ht="12.75">
      <c r="A1324" s="103"/>
      <c r="B1324" s="104"/>
      <c r="C1324" s="105" t="s">
        <v>293</v>
      </c>
      <c r="D1324" s="106">
        <v>7299</v>
      </c>
      <c r="E1324" s="107">
        <v>7375</v>
      </c>
      <c r="F1324" s="106"/>
      <c r="G1324" s="107"/>
    </row>
    <row r="1325" spans="1:7" ht="12.75">
      <c r="A1325" s="98" t="s">
        <v>1256</v>
      </c>
      <c r="B1325" s="99" t="s">
        <v>1074</v>
      </c>
      <c r="C1325" s="100" t="s">
        <v>1075</v>
      </c>
      <c r="D1325" s="101">
        <v>23860</v>
      </c>
      <c r="E1325" s="102">
        <v>24272</v>
      </c>
      <c r="F1325" s="101">
        <f>E1325-D1325</f>
        <v>412</v>
      </c>
      <c r="G1325" s="102">
        <f>IF(D1325=0,"***",E1325/D1325)</f>
        <v>1.0172673931265717</v>
      </c>
    </row>
    <row r="1326" spans="1:7" ht="12.75">
      <c r="A1326" s="103"/>
      <c r="B1326" s="104"/>
      <c r="C1326" s="105" t="s">
        <v>293</v>
      </c>
      <c r="D1326" s="106">
        <v>23860</v>
      </c>
      <c r="E1326" s="107">
        <v>24272</v>
      </c>
      <c r="F1326" s="106"/>
      <c r="G1326" s="107"/>
    </row>
    <row r="1327" spans="1:7" ht="12.75">
      <c r="A1327" s="98" t="s">
        <v>1257</v>
      </c>
      <c r="B1327" s="99" t="s">
        <v>1074</v>
      </c>
      <c r="C1327" s="100" t="s">
        <v>1075</v>
      </c>
      <c r="D1327" s="101">
        <v>14962</v>
      </c>
      <c r="E1327" s="102">
        <v>13974</v>
      </c>
      <c r="F1327" s="101">
        <f>E1327-D1327</f>
        <v>-988</v>
      </c>
      <c r="G1327" s="102">
        <f>IF(D1327=0,"***",E1327/D1327)</f>
        <v>0.933966047319877</v>
      </c>
    </row>
    <row r="1328" spans="1:7" ht="12.75">
      <c r="A1328" s="103"/>
      <c r="B1328" s="104"/>
      <c r="C1328" s="105" t="s">
        <v>293</v>
      </c>
      <c r="D1328" s="106">
        <v>14962</v>
      </c>
      <c r="E1328" s="107">
        <v>13974</v>
      </c>
      <c r="F1328" s="106"/>
      <c r="G1328" s="107"/>
    </row>
    <row r="1329" spans="1:7" ht="12.75">
      <c r="A1329" s="98" t="s">
        <v>1258</v>
      </c>
      <c r="B1329" s="99" t="s">
        <v>1074</v>
      </c>
      <c r="C1329" s="100" t="s">
        <v>1075</v>
      </c>
      <c r="D1329" s="101">
        <v>13660</v>
      </c>
      <c r="E1329" s="102">
        <v>13015</v>
      </c>
      <c r="F1329" s="101">
        <f>E1329-D1329</f>
        <v>-645</v>
      </c>
      <c r="G1329" s="102">
        <f>IF(D1329=0,"***",E1329/D1329)</f>
        <v>0.9527818448023426</v>
      </c>
    </row>
    <row r="1330" spans="1:7" ht="12.75">
      <c r="A1330" s="103"/>
      <c r="B1330" s="104"/>
      <c r="C1330" s="105" t="s">
        <v>293</v>
      </c>
      <c r="D1330" s="106">
        <v>13660</v>
      </c>
      <c r="E1330" s="107">
        <v>13015</v>
      </c>
      <c r="F1330" s="106"/>
      <c r="G1330" s="107"/>
    </row>
    <row r="1331" spans="1:7" ht="12.75">
      <c r="A1331" s="98" t="s">
        <v>1259</v>
      </c>
      <c r="B1331" s="99" t="s">
        <v>379</v>
      </c>
      <c r="C1331" s="100" t="s">
        <v>380</v>
      </c>
      <c r="D1331" s="101">
        <v>13089</v>
      </c>
      <c r="E1331" s="102">
        <v>12276</v>
      </c>
      <c r="F1331" s="101">
        <f>E1331-D1331</f>
        <v>-813</v>
      </c>
      <c r="G1331" s="102">
        <f>IF(D1331=0,"***",E1331/D1331)</f>
        <v>0.9378867751547101</v>
      </c>
    </row>
    <row r="1332" spans="1:7" ht="12.75">
      <c r="A1332" s="103"/>
      <c r="B1332" s="104"/>
      <c r="C1332" s="105" t="s">
        <v>293</v>
      </c>
      <c r="D1332" s="106">
        <v>11769</v>
      </c>
      <c r="E1332" s="107">
        <v>10636</v>
      </c>
      <c r="F1332" s="106"/>
      <c r="G1332" s="107"/>
    </row>
    <row r="1333" spans="1:7" ht="12.75">
      <c r="A1333" s="103"/>
      <c r="B1333" s="104"/>
      <c r="C1333" s="105" t="s">
        <v>297</v>
      </c>
      <c r="D1333" s="106">
        <v>1320</v>
      </c>
      <c r="E1333" s="107">
        <v>1640</v>
      </c>
      <c r="F1333" s="106"/>
      <c r="G1333" s="107"/>
    </row>
    <row r="1334" spans="1:7" ht="12.75">
      <c r="A1334" s="98" t="s">
        <v>1260</v>
      </c>
      <c r="B1334" s="99" t="s">
        <v>1074</v>
      </c>
      <c r="C1334" s="100" t="s">
        <v>1075</v>
      </c>
      <c r="D1334" s="101">
        <v>9326</v>
      </c>
      <c r="E1334" s="102">
        <v>9083</v>
      </c>
      <c r="F1334" s="101">
        <f>E1334-D1334</f>
        <v>-243</v>
      </c>
      <c r="G1334" s="102">
        <f>IF(D1334=0,"***",E1334/D1334)</f>
        <v>0.9739438129959254</v>
      </c>
    </row>
    <row r="1335" spans="1:7" ht="12.75">
      <c r="A1335" s="103"/>
      <c r="B1335" s="104"/>
      <c r="C1335" s="105" t="s">
        <v>293</v>
      </c>
      <c r="D1335" s="106">
        <v>9326</v>
      </c>
      <c r="E1335" s="107">
        <v>9083</v>
      </c>
      <c r="F1335" s="106"/>
      <c r="G1335" s="107"/>
    </row>
    <row r="1336" spans="1:7" ht="12.75">
      <c r="A1336" s="98" t="s">
        <v>1261</v>
      </c>
      <c r="B1336" s="99" t="s">
        <v>323</v>
      </c>
      <c r="C1336" s="100" t="s">
        <v>324</v>
      </c>
      <c r="D1336" s="101">
        <v>5366</v>
      </c>
      <c r="E1336" s="102">
        <v>5620</v>
      </c>
      <c r="F1336" s="101">
        <f>E1336-D1336</f>
        <v>254</v>
      </c>
      <c r="G1336" s="102">
        <f>IF(D1336=0,"***",E1336/D1336)</f>
        <v>1.047335072679836</v>
      </c>
    </row>
    <row r="1337" spans="1:7" ht="12.75">
      <c r="A1337" s="103"/>
      <c r="B1337" s="104"/>
      <c r="C1337" s="105" t="s">
        <v>293</v>
      </c>
      <c r="D1337" s="106">
        <v>5366</v>
      </c>
      <c r="E1337" s="107">
        <v>5620</v>
      </c>
      <c r="F1337" s="106"/>
      <c r="G1337" s="107"/>
    </row>
    <row r="1338" spans="1:7" ht="12.75">
      <c r="A1338" s="98" t="s">
        <v>1262</v>
      </c>
      <c r="B1338" s="99" t="s">
        <v>1074</v>
      </c>
      <c r="C1338" s="100" t="s">
        <v>1075</v>
      </c>
      <c r="D1338" s="101">
        <v>11722</v>
      </c>
      <c r="E1338" s="102">
        <v>11742</v>
      </c>
      <c r="F1338" s="101">
        <f>E1338-D1338</f>
        <v>20</v>
      </c>
      <c r="G1338" s="102">
        <f>IF(D1338=0,"***",E1338/D1338)</f>
        <v>1.0017061934823408</v>
      </c>
    </row>
    <row r="1339" spans="1:7" ht="12.75">
      <c r="A1339" s="103"/>
      <c r="B1339" s="104"/>
      <c r="C1339" s="105" t="s">
        <v>293</v>
      </c>
      <c r="D1339" s="106">
        <v>11722</v>
      </c>
      <c r="E1339" s="107">
        <v>11742</v>
      </c>
      <c r="F1339" s="106"/>
      <c r="G1339" s="107"/>
    </row>
    <row r="1340" spans="1:7" ht="12.75">
      <c r="A1340" s="98" t="s">
        <v>1263</v>
      </c>
      <c r="B1340" s="99" t="s">
        <v>379</v>
      </c>
      <c r="C1340" s="100" t="s">
        <v>380</v>
      </c>
      <c r="D1340" s="101">
        <v>15653</v>
      </c>
      <c r="E1340" s="102">
        <v>15615</v>
      </c>
      <c r="F1340" s="101">
        <f>E1340-D1340</f>
        <v>-38</v>
      </c>
      <c r="G1340" s="102">
        <f>IF(D1340=0,"***",E1340/D1340)</f>
        <v>0.997572350348176</v>
      </c>
    </row>
    <row r="1341" spans="1:7" ht="12.75">
      <c r="A1341" s="103"/>
      <c r="B1341" s="104"/>
      <c r="C1341" s="105" t="s">
        <v>293</v>
      </c>
      <c r="D1341" s="106">
        <v>14003</v>
      </c>
      <c r="E1341" s="107">
        <v>13465</v>
      </c>
      <c r="F1341" s="106"/>
      <c r="G1341" s="107"/>
    </row>
    <row r="1342" spans="1:7" ht="12.75">
      <c r="A1342" s="103"/>
      <c r="B1342" s="104"/>
      <c r="C1342" s="105" t="s">
        <v>297</v>
      </c>
      <c r="D1342" s="106">
        <v>1650</v>
      </c>
      <c r="E1342" s="107">
        <v>2150</v>
      </c>
      <c r="F1342" s="106"/>
      <c r="G1342" s="107"/>
    </row>
    <row r="1343" spans="1:7" ht="12.75">
      <c r="A1343" s="98" t="s">
        <v>1264</v>
      </c>
      <c r="B1343" s="99" t="s">
        <v>379</v>
      </c>
      <c r="C1343" s="100" t="s">
        <v>380</v>
      </c>
      <c r="D1343" s="101">
        <v>10908</v>
      </c>
      <c r="E1343" s="102">
        <v>10166</v>
      </c>
      <c r="F1343" s="101">
        <f>E1343-D1343</f>
        <v>-742</v>
      </c>
      <c r="G1343" s="102">
        <f>IF(D1343=0,"***",E1343/D1343)</f>
        <v>0.931976530986432</v>
      </c>
    </row>
    <row r="1344" spans="1:7" ht="12.75">
      <c r="A1344" s="103"/>
      <c r="B1344" s="104"/>
      <c r="C1344" s="105" t="s">
        <v>293</v>
      </c>
      <c r="D1344" s="106">
        <v>9307</v>
      </c>
      <c r="E1344" s="107">
        <v>8450</v>
      </c>
      <c r="F1344" s="106"/>
      <c r="G1344" s="107"/>
    </row>
    <row r="1345" spans="1:7" ht="12.75">
      <c r="A1345" s="103"/>
      <c r="B1345" s="104"/>
      <c r="C1345" s="105" t="s">
        <v>297</v>
      </c>
      <c r="D1345" s="106">
        <v>1601</v>
      </c>
      <c r="E1345" s="107">
        <v>1716</v>
      </c>
      <c r="F1345" s="106"/>
      <c r="G1345" s="107"/>
    </row>
    <row r="1346" spans="1:7" ht="12.75">
      <c r="A1346" s="98" t="s">
        <v>1265</v>
      </c>
      <c r="B1346" s="99" t="s">
        <v>379</v>
      </c>
      <c r="C1346" s="100" t="s">
        <v>380</v>
      </c>
      <c r="D1346" s="101">
        <v>17160</v>
      </c>
      <c r="E1346" s="102">
        <v>16843</v>
      </c>
      <c r="F1346" s="101">
        <f>E1346-D1346</f>
        <v>-317</v>
      </c>
      <c r="G1346" s="102">
        <f>IF(D1346=0,"***",E1346/D1346)</f>
        <v>0.9815268065268066</v>
      </c>
    </row>
    <row r="1347" spans="1:7" ht="12.75">
      <c r="A1347" s="103"/>
      <c r="B1347" s="104"/>
      <c r="C1347" s="105" t="s">
        <v>293</v>
      </c>
      <c r="D1347" s="106">
        <v>13980</v>
      </c>
      <c r="E1347" s="107">
        <v>13533</v>
      </c>
      <c r="F1347" s="106"/>
      <c r="G1347" s="107"/>
    </row>
    <row r="1348" spans="1:7" ht="12.75">
      <c r="A1348" s="103"/>
      <c r="B1348" s="104"/>
      <c r="C1348" s="105" t="s">
        <v>297</v>
      </c>
      <c r="D1348" s="106">
        <v>3180</v>
      </c>
      <c r="E1348" s="107">
        <v>3310</v>
      </c>
      <c r="F1348" s="106"/>
      <c r="G1348" s="107"/>
    </row>
    <row r="1349" spans="1:7" ht="12.75">
      <c r="A1349" s="98" t="s">
        <v>1266</v>
      </c>
      <c r="B1349" s="99" t="s">
        <v>379</v>
      </c>
      <c r="C1349" s="100" t="s">
        <v>380</v>
      </c>
      <c r="D1349" s="101">
        <v>10736</v>
      </c>
      <c r="E1349" s="102">
        <v>10298</v>
      </c>
      <c r="F1349" s="101">
        <f>E1349-D1349</f>
        <v>-438</v>
      </c>
      <c r="G1349" s="102">
        <f>IF(D1349=0,"***",E1349/D1349)</f>
        <v>0.9592026825633383</v>
      </c>
    </row>
    <row r="1350" spans="1:7" ht="12.75">
      <c r="A1350" s="103"/>
      <c r="B1350" s="104"/>
      <c r="C1350" s="105" t="s">
        <v>293</v>
      </c>
      <c r="D1350" s="106">
        <v>9601</v>
      </c>
      <c r="E1350" s="107">
        <v>9123</v>
      </c>
      <c r="F1350" s="106"/>
      <c r="G1350" s="107"/>
    </row>
    <row r="1351" spans="1:7" ht="12.75">
      <c r="A1351" s="103"/>
      <c r="B1351" s="104"/>
      <c r="C1351" s="105" t="s">
        <v>297</v>
      </c>
      <c r="D1351" s="106">
        <v>1135</v>
      </c>
      <c r="E1351" s="107">
        <v>1175</v>
      </c>
      <c r="F1351" s="106"/>
      <c r="G1351" s="107"/>
    </row>
    <row r="1352" spans="1:7" ht="12.75">
      <c r="A1352" s="98" t="s">
        <v>1267</v>
      </c>
      <c r="B1352" s="99" t="s">
        <v>379</v>
      </c>
      <c r="C1352" s="100" t="s">
        <v>380</v>
      </c>
      <c r="D1352" s="101">
        <v>6059</v>
      </c>
      <c r="E1352" s="102">
        <v>5034</v>
      </c>
      <c r="F1352" s="101">
        <f>E1352-D1352</f>
        <v>-1025</v>
      </c>
      <c r="G1352" s="102">
        <f>IF(D1352=0,"***",E1352/D1352)</f>
        <v>0.8308301699950487</v>
      </c>
    </row>
    <row r="1353" spans="1:7" ht="12.75">
      <c r="A1353" s="103"/>
      <c r="B1353" s="104"/>
      <c r="C1353" s="105" t="s">
        <v>293</v>
      </c>
      <c r="D1353" s="106">
        <v>5275</v>
      </c>
      <c r="E1353" s="107">
        <v>4190</v>
      </c>
      <c r="F1353" s="106"/>
      <c r="G1353" s="107"/>
    </row>
    <row r="1354" spans="1:7" ht="12.75">
      <c r="A1354" s="103"/>
      <c r="B1354" s="104"/>
      <c r="C1354" s="105" t="s">
        <v>297</v>
      </c>
      <c r="D1354" s="106">
        <v>784</v>
      </c>
      <c r="E1354" s="107">
        <v>844</v>
      </c>
      <c r="F1354" s="106"/>
      <c r="G1354" s="107"/>
    </row>
    <row r="1355" spans="1:7" ht="12.75">
      <c r="A1355" s="98" t="s">
        <v>1268</v>
      </c>
      <c r="B1355" s="99" t="s">
        <v>379</v>
      </c>
      <c r="C1355" s="100" t="s">
        <v>380</v>
      </c>
      <c r="D1355" s="101">
        <v>9000</v>
      </c>
      <c r="E1355" s="102">
        <v>8536</v>
      </c>
      <c r="F1355" s="101">
        <f>E1355-D1355</f>
        <v>-464</v>
      </c>
      <c r="G1355" s="102">
        <f>IF(D1355=0,"***",E1355/D1355)</f>
        <v>0.9484444444444444</v>
      </c>
    </row>
    <row r="1356" spans="1:7" ht="12.75">
      <c r="A1356" s="103"/>
      <c r="B1356" s="104"/>
      <c r="C1356" s="105" t="s">
        <v>293</v>
      </c>
      <c r="D1356" s="106">
        <v>7347</v>
      </c>
      <c r="E1356" s="107">
        <v>6533</v>
      </c>
      <c r="F1356" s="106"/>
      <c r="G1356" s="107"/>
    </row>
    <row r="1357" spans="1:7" ht="12.75">
      <c r="A1357" s="103"/>
      <c r="B1357" s="104"/>
      <c r="C1357" s="105" t="s">
        <v>297</v>
      </c>
      <c r="D1357" s="106">
        <v>1653</v>
      </c>
      <c r="E1357" s="107">
        <v>2003</v>
      </c>
      <c r="F1357" s="106"/>
      <c r="G1357" s="107"/>
    </row>
    <row r="1358" spans="1:7" ht="12.75">
      <c r="A1358" s="98" t="s">
        <v>1269</v>
      </c>
      <c r="B1358" s="99" t="s">
        <v>1074</v>
      </c>
      <c r="C1358" s="100" t="s">
        <v>1075</v>
      </c>
      <c r="D1358" s="101">
        <v>10218</v>
      </c>
      <c r="E1358" s="102">
        <v>10402</v>
      </c>
      <c r="F1358" s="101">
        <f>E1358-D1358</f>
        <v>184</v>
      </c>
      <c r="G1358" s="102">
        <f>IF(D1358=0,"***",E1358/D1358)</f>
        <v>1.018007437854766</v>
      </c>
    </row>
    <row r="1359" spans="1:7" ht="12.75">
      <c r="A1359" s="103"/>
      <c r="B1359" s="104"/>
      <c r="C1359" s="105" t="s">
        <v>293</v>
      </c>
      <c r="D1359" s="106">
        <v>10218</v>
      </c>
      <c r="E1359" s="107">
        <v>10402</v>
      </c>
      <c r="F1359" s="106"/>
      <c r="G1359" s="107"/>
    </row>
    <row r="1360" spans="1:7" ht="12.75">
      <c r="A1360" s="98" t="s">
        <v>1270</v>
      </c>
      <c r="B1360" s="99" t="s">
        <v>379</v>
      </c>
      <c r="C1360" s="100" t="s">
        <v>380</v>
      </c>
      <c r="D1360" s="101">
        <v>21099</v>
      </c>
      <c r="E1360" s="102">
        <v>20175</v>
      </c>
      <c r="F1360" s="101">
        <f>E1360-D1360</f>
        <v>-924</v>
      </c>
      <c r="G1360" s="102">
        <f>IF(D1360=0,"***",E1360/D1360)</f>
        <v>0.9562064552822409</v>
      </c>
    </row>
    <row r="1361" spans="1:7" ht="12.75">
      <c r="A1361" s="103"/>
      <c r="B1361" s="104"/>
      <c r="C1361" s="105" t="s">
        <v>293</v>
      </c>
      <c r="D1361" s="106">
        <v>16649</v>
      </c>
      <c r="E1361" s="107">
        <v>15725</v>
      </c>
      <c r="F1361" s="106"/>
      <c r="G1361" s="107"/>
    </row>
    <row r="1362" spans="1:7" ht="12.75">
      <c r="A1362" s="103"/>
      <c r="B1362" s="104"/>
      <c r="C1362" s="105" t="s">
        <v>297</v>
      </c>
      <c r="D1362" s="106">
        <v>4450</v>
      </c>
      <c r="E1362" s="107">
        <v>4450</v>
      </c>
      <c r="F1362" s="106"/>
      <c r="G1362" s="107"/>
    </row>
    <row r="1363" spans="1:7" ht="12.75">
      <c r="A1363" s="98" t="s">
        <v>1271</v>
      </c>
      <c r="B1363" s="99" t="s">
        <v>379</v>
      </c>
      <c r="C1363" s="100" t="s">
        <v>380</v>
      </c>
      <c r="D1363" s="101">
        <v>11963</v>
      </c>
      <c r="E1363" s="102">
        <v>12393</v>
      </c>
      <c r="F1363" s="101">
        <f>E1363-D1363</f>
        <v>430</v>
      </c>
      <c r="G1363" s="102">
        <f>IF(D1363=0,"***",E1363/D1363)</f>
        <v>1.0359441611635878</v>
      </c>
    </row>
    <row r="1364" spans="1:7" ht="12.75">
      <c r="A1364" s="103"/>
      <c r="B1364" s="104"/>
      <c r="C1364" s="105" t="s">
        <v>293</v>
      </c>
      <c r="D1364" s="106">
        <v>9430</v>
      </c>
      <c r="E1364" s="107">
        <v>9660</v>
      </c>
      <c r="F1364" s="106"/>
      <c r="G1364" s="107"/>
    </row>
    <row r="1365" spans="1:7" ht="12.75">
      <c r="A1365" s="103"/>
      <c r="B1365" s="104"/>
      <c r="C1365" s="105" t="s">
        <v>297</v>
      </c>
      <c r="D1365" s="106">
        <v>2533</v>
      </c>
      <c r="E1365" s="107">
        <v>2733</v>
      </c>
      <c r="F1365" s="106"/>
      <c r="G1365" s="107"/>
    </row>
    <row r="1366" spans="1:7" ht="12.75">
      <c r="A1366" s="98" t="s">
        <v>1272</v>
      </c>
      <c r="B1366" s="99" t="s">
        <v>1074</v>
      </c>
      <c r="C1366" s="100" t="s">
        <v>1075</v>
      </c>
      <c r="D1366" s="101">
        <v>16250</v>
      </c>
      <c r="E1366" s="102">
        <v>15787</v>
      </c>
      <c r="F1366" s="101">
        <f>E1366-D1366</f>
        <v>-463</v>
      </c>
      <c r="G1366" s="102">
        <f>IF(D1366=0,"***",E1366/D1366)</f>
        <v>0.9715076923076923</v>
      </c>
    </row>
    <row r="1367" spans="1:7" ht="12.75">
      <c r="A1367" s="103"/>
      <c r="B1367" s="104"/>
      <c r="C1367" s="105" t="s">
        <v>293</v>
      </c>
      <c r="D1367" s="106">
        <v>16250</v>
      </c>
      <c r="E1367" s="107">
        <v>15787</v>
      </c>
      <c r="F1367" s="106"/>
      <c r="G1367" s="107"/>
    </row>
    <row r="1368" spans="1:7" ht="12.75">
      <c r="A1368" s="98" t="s">
        <v>1273</v>
      </c>
      <c r="B1368" s="99" t="s">
        <v>1074</v>
      </c>
      <c r="C1368" s="100" t="s">
        <v>1075</v>
      </c>
      <c r="D1368" s="101">
        <v>19279</v>
      </c>
      <c r="E1368" s="102">
        <v>18596</v>
      </c>
      <c r="F1368" s="101">
        <f>E1368-D1368</f>
        <v>-683</v>
      </c>
      <c r="G1368" s="102">
        <f>IF(D1368=0,"***",E1368/D1368)</f>
        <v>0.9645728512889673</v>
      </c>
    </row>
    <row r="1369" spans="1:7" ht="12.75">
      <c r="A1369" s="103"/>
      <c r="B1369" s="104"/>
      <c r="C1369" s="105" t="s">
        <v>293</v>
      </c>
      <c r="D1369" s="106">
        <v>19279</v>
      </c>
      <c r="E1369" s="107">
        <v>18596</v>
      </c>
      <c r="F1369" s="106"/>
      <c r="G1369" s="107"/>
    </row>
    <row r="1370" spans="1:7" ht="12.75">
      <c r="A1370" s="98" t="s">
        <v>1274</v>
      </c>
      <c r="B1370" s="99" t="s">
        <v>379</v>
      </c>
      <c r="C1370" s="100" t="s">
        <v>380</v>
      </c>
      <c r="D1370" s="101">
        <v>8104</v>
      </c>
      <c r="E1370" s="102">
        <v>7959</v>
      </c>
      <c r="F1370" s="101">
        <f>E1370-D1370</f>
        <v>-145</v>
      </c>
      <c r="G1370" s="102">
        <f>IF(D1370=0,"***",E1370/D1370)</f>
        <v>0.9821076011846002</v>
      </c>
    </row>
    <row r="1371" spans="1:7" ht="12.75">
      <c r="A1371" s="103"/>
      <c r="B1371" s="104"/>
      <c r="C1371" s="105" t="s">
        <v>293</v>
      </c>
      <c r="D1371" s="106">
        <v>7028</v>
      </c>
      <c r="E1371" s="107">
        <v>6685</v>
      </c>
      <c r="F1371" s="106"/>
      <c r="G1371" s="107"/>
    </row>
    <row r="1372" spans="1:7" ht="12.75">
      <c r="A1372" s="103"/>
      <c r="B1372" s="104"/>
      <c r="C1372" s="105" t="s">
        <v>297</v>
      </c>
      <c r="D1372" s="106">
        <v>1076</v>
      </c>
      <c r="E1372" s="107">
        <v>1274</v>
      </c>
      <c r="F1372" s="106"/>
      <c r="G1372" s="107"/>
    </row>
    <row r="1373" spans="1:7" ht="12.75">
      <c r="A1373" s="98" t="s">
        <v>1275</v>
      </c>
      <c r="B1373" s="99" t="s">
        <v>1074</v>
      </c>
      <c r="C1373" s="100" t="s">
        <v>1075</v>
      </c>
      <c r="D1373" s="101">
        <v>13453</v>
      </c>
      <c r="E1373" s="102">
        <v>13561</v>
      </c>
      <c r="F1373" s="101">
        <f>E1373-D1373</f>
        <v>108</v>
      </c>
      <c r="G1373" s="102">
        <f>IF(D1373=0,"***",E1373/D1373)</f>
        <v>1.008027949156322</v>
      </c>
    </row>
    <row r="1374" spans="1:7" ht="12.75">
      <c r="A1374" s="103"/>
      <c r="B1374" s="104"/>
      <c r="C1374" s="105" t="s">
        <v>293</v>
      </c>
      <c r="D1374" s="106">
        <v>13453</v>
      </c>
      <c r="E1374" s="107">
        <v>13561</v>
      </c>
      <c r="F1374" s="106"/>
      <c r="G1374" s="107"/>
    </row>
    <row r="1375" spans="1:7" ht="12.75">
      <c r="A1375" s="98" t="s">
        <v>1276</v>
      </c>
      <c r="B1375" s="99" t="s">
        <v>379</v>
      </c>
      <c r="C1375" s="100" t="s">
        <v>380</v>
      </c>
      <c r="D1375" s="101">
        <v>6261</v>
      </c>
      <c r="E1375" s="102">
        <v>6073</v>
      </c>
      <c r="F1375" s="101">
        <f>E1375-D1375</f>
        <v>-188</v>
      </c>
      <c r="G1375" s="102">
        <f>IF(D1375=0,"***",E1375/D1375)</f>
        <v>0.9699728477878933</v>
      </c>
    </row>
    <row r="1376" spans="1:7" ht="12.75">
      <c r="A1376" s="103"/>
      <c r="B1376" s="104"/>
      <c r="C1376" s="105" t="s">
        <v>293</v>
      </c>
      <c r="D1376" s="106">
        <v>5638</v>
      </c>
      <c r="E1376" s="107">
        <v>5325</v>
      </c>
      <c r="F1376" s="106"/>
      <c r="G1376" s="107"/>
    </row>
    <row r="1377" spans="1:7" ht="12.75">
      <c r="A1377" s="103"/>
      <c r="B1377" s="104"/>
      <c r="C1377" s="105" t="s">
        <v>297</v>
      </c>
      <c r="D1377" s="106">
        <v>623</v>
      </c>
      <c r="E1377" s="107">
        <v>748</v>
      </c>
      <c r="F1377" s="106"/>
      <c r="G1377" s="107"/>
    </row>
    <row r="1378" spans="1:7" ht="12.75">
      <c r="A1378" s="98" t="s">
        <v>1277</v>
      </c>
      <c r="B1378" s="99" t="s">
        <v>1074</v>
      </c>
      <c r="C1378" s="100" t="s">
        <v>1075</v>
      </c>
      <c r="D1378" s="101">
        <v>12347</v>
      </c>
      <c r="E1378" s="102">
        <v>12310</v>
      </c>
      <c r="F1378" s="101">
        <f>E1378-D1378</f>
        <v>-37</v>
      </c>
      <c r="G1378" s="102">
        <f>IF(D1378=0,"***",E1378/D1378)</f>
        <v>0.997003320644691</v>
      </c>
    </row>
    <row r="1379" spans="1:7" ht="12.75">
      <c r="A1379" s="103"/>
      <c r="B1379" s="104"/>
      <c r="C1379" s="105" t="s">
        <v>293</v>
      </c>
      <c r="D1379" s="106">
        <v>12347</v>
      </c>
      <c r="E1379" s="107">
        <v>12310</v>
      </c>
      <c r="F1379" s="106"/>
      <c r="G1379" s="107"/>
    </row>
    <row r="1380" spans="1:7" ht="12.75">
      <c r="A1380" s="98" t="s">
        <v>1278</v>
      </c>
      <c r="B1380" s="99" t="s">
        <v>1074</v>
      </c>
      <c r="C1380" s="100" t="s">
        <v>1075</v>
      </c>
      <c r="D1380" s="101">
        <v>17745</v>
      </c>
      <c r="E1380" s="102">
        <v>18791</v>
      </c>
      <c r="F1380" s="101">
        <f>E1380-D1380</f>
        <v>1046</v>
      </c>
      <c r="G1380" s="102">
        <f>IF(D1380=0,"***",E1380/D1380)</f>
        <v>1.0589461820231052</v>
      </c>
    </row>
    <row r="1381" spans="1:7" ht="12.75">
      <c r="A1381" s="103"/>
      <c r="B1381" s="104"/>
      <c r="C1381" s="105" t="s">
        <v>293</v>
      </c>
      <c r="D1381" s="106">
        <v>17745</v>
      </c>
      <c r="E1381" s="107">
        <v>18791</v>
      </c>
      <c r="F1381" s="106"/>
      <c r="G1381" s="107"/>
    </row>
    <row r="1382" spans="1:7" ht="12.75">
      <c r="A1382" s="98" t="s">
        <v>1279</v>
      </c>
      <c r="B1382" s="99" t="s">
        <v>1074</v>
      </c>
      <c r="C1382" s="100" t="s">
        <v>1075</v>
      </c>
      <c r="D1382" s="101">
        <v>13234</v>
      </c>
      <c r="E1382" s="102">
        <v>12733</v>
      </c>
      <c r="F1382" s="101">
        <f>E1382-D1382</f>
        <v>-501</v>
      </c>
      <c r="G1382" s="102">
        <f>IF(D1382=0,"***",E1382/D1382)</f>
        <v>0.9621429650899199</v>
      </c>
    </row>
    <row r="1383" spans="1:7" ht="12.75">
      <c r="A1383" s="103"/>
      <c r="B1383" s="104"/>
      <c r="C1383" s="105" t="s">
        <v>293</v>
      </c>
      <c r="D1383" s="106">
        <v>13234</v>
      </c>
      <c r="E1383" s="107">
        <v>12733</v>
      </c>
      <c r="F1383" s="106"/>
      <c r="G1383" s="107"/>
    </row>
    <row r="1384" spans="1:7" ht="12.75">
      <c r="A1384" s="98" t="s">
        <v>1280</v>
      </c>
      <c r="B1384" s="99" t="s">
        <v>1074</v>
      </c>
      <c r="C1384" s="100" t="s">
        <v>1075</v>
      </c>
      <c r="D1384" s="101">
        <v>18430</v>
      </c>
      <c r="E1384" s="102">
        <v>17648</v>
      </c>
      <c r="F1384" s="101">
        <f>E1384-D1384</f>
        <v>-782</v>
      </c>
      <c r="G1384" s="102">
        <f>IF(D1384=0,"***",E1384/D1384)</f>
        <v>0.9575691806836679</v>
      </c>
    </row>
    <row r="1385" spans="1:7" ht="12.75">
      <c r="A1385" s="103"/>
      <c r="B1385" s="104"/>
      <c r="C1385" s="105" t="s">
        <v>293</v>
      </c>
      <c r="D1385" s="106">
        <v>18430</v>
      </c>
      <c r="E1385" s="107">
        <v>17648</v>
      </c>
      <c r="F1385" s="106"/>
      <c r="G1385" s="107"/>
    </row>
    <row r="1386" spans="1:7" ht="12.75">
      <c r="A1386" s="98" t="s">
        <v>1281</v>
      </c>
      <c r="B1386" s="99" t="s">
        <v>1074</v>
      </c>
      <c r="C1386" s="100" t="s">
        <v>1075</v>
      </c>
      <c r="D1386" s="101">
        <v>21594</v>
      </c>
      <c r="E1386" s="102">
        <v>21036</v>
      </c>
      <c r="F1386" s="101">
        <f>E1386-D1386</f>
        <v>-558</v>
      </c>
      <c r="G1386" s="102">
        <f>IF(D1386=0,"***",E1386/D1386)</f>
        <v>0.9741594887468741</v>
      </c>
    </row>
    <row r="1387" spans="1:7" ht="12.75">
      <c r="A1387" s="103"/>
      <c r="B1387" s="104"/>
      <c r="C1387" s="105" t="s">
        <v>293</v>
      </c>
      <c r="D1387" s="106">
        <v>21594</v>
      </c>
      <c r="E1387" s="107">
        <v>21036</v>
      </c>
      <c r="F1387" s="106"/>
      <c r="G1387" s="107"/>
    </row>
    <row r="1388" spans="1:7" ht="12.75">
      <c r="A1388" s="98" t="s">
        <v>1282</v>
      </c>
      <c r="B1388" s="99" t="s">
        <v>1074</v>
      </c>
      <c r="C1388" s="100" t="s">
        <v>1075</v>
      </c>
      <c r="D1388" s="101">
        <v>14722</v>
      </c>
      <c r="E1388" s="102">
        <v>14274</v>
      </c>
      <c r="F1388" s="101">
        <f>E1388-D1388</f>
        <v>-448</v>
      </c>
      <c r="G1388" s="102">
        <f>IF(D1388=0,"***",E1388/D1388)</f>
        <v>0.9695693519902188</v>
      </c>
    </row>
    <row r="1389" spans="1:7" ht="12.75">
      <c r="A1389" s="103"/>
      <c r="B1389" s="104"/>
      <c r="C1389" s="105" t="s">
        <v>293</v>
      </c>
      <c r="D1389" s="106">
        <v>14722</v>
      </c>
      <c r="E1389" s="107">
        <v>14274</v>
      </c>
      <c r="F1389" s="106"/>
      <c r="G1389" s="107"/>
    </row>
    <row r="1390" spans="1:7" ht="12.75">
      <c r="A1390" s="98" t="s">
        <v>1283</v>
      </c>
      <c r="B1390" s="99" t="s">
        <v>1074</v>
      </c>
      <c r="C1390" s="100" t="s">
        <v>1075</v>
      </c>
      <c r="D1390" s="101">
        <v>20075</v>
      </c>
      <c r="E1390" s="102">
        <v>19728</v>
      </c>
      <c r="F1390" s="101">
        <f>E1390-D1390</f>
        <v>-347</v>
      </c>
      <c r="G1390" s="102">
        <f>IF(D1390=0,"***",E1390/D1390)</f>
        <v>0.9827148194271482</v>
      </c>
    </row>
    <row r="1391" spans="1:7" ht="12.75">
      <c r="A1391" s="103"/>
      <c r="B1391" s="104"/>
      <c r="C1391" s="105" t="s">
        <v>293</v>
      </c>
      <c r="D1391" s="106">
        <v>20075</v>
      </c>
      <c r="E1391" s="107">
        <v>19728</v>
      </c>
      <c r="F1391" s="106"/>
      <c r="G1391" s="107"/>
    </row>
    <row r="1392" spans="1:7" ht="12.75">
      <c r="A1392" s="98" t="s">
        <v>1284</v>
      </c>
      <c r="B1392" s="99" t="s">
        <v>379</v>
      </c>
      <c r="C1392" s="100" t="s">
        <v>380</v>
      </c>
      <c r="D1392" s="101">
        <v>13487</v>
      </c>
      <c r="E1392" s="102">
        <v>15303</v>
      </c>
      <c r="F1392" s="101">
        <f>E1392-D1392</f>
        <v>1816</v>
      </c>
      <c r="G1392" s="102">
        <f>IF(D1392=0,"***",E1392/D1392)</f>
        <v>1.1346481797286276</v>
      </c>
    </row>
    <row r="1393" spans="1:7" ht="12.75">
      <c r="A1393" s="103"/>
      <c r="B1393" s="104"/>
      <c r="C1393" s="105" t="s">
        <v>293</v>
      </c>
      <c r="D1393" s="106">
        <v>12104</v>
      </c>
      <c r="E1393" s="107">
        <v>13820</v>
      </c>
      <c r="F1393" s="106"/>
      <c r="G1393" s="107"/>
    </row>
    <row r="1394" spans="1:7" ht="12.75">
      <c r="A1394" s="103"/>
      <c r="B1394" s="104"/>
      <c r="C1394" s="105" t="s">
        <v>297</v>
      </c>
      <c r="D1394" s="106">
        <v>1383</v>
      </c>
      <c r="E1394" s="107">
        <v>1483</v>
      </c>
      <c r="F1394" s="106"/>
      <c r="G1394" s="107"/>
    </row>
    <row r="1395" spans="1:7" ht="12.75">
      <c r="A1395" s="98" t="s">
        <v>1285</v>
      </c>
      <c r="B1395" s="99" t="s">
        <v>379</v>
      </c>
      <c r="C1395" s="100" t="s">
        <v>380</v>
      </c>
      <c r="D1395" s="101">
        <v>10142</v>
      </c>
      <c r="E1395" s="102">
        <v>9860</v>
      </c>
      <c r="F1395" s="101">
        <f>E1395-D1395</f>
        <v>-282</v>
      </c>
      <c r="G1395" s="102">
        <f>IF(D1395=0,"***",E1395/D1395)</f>
        <v>0.9721948333661999</v>
      </c>
    </row>
    <row r="1396" spans="1:7" ht="12.75">
      <c r="A1396" s="103"/>
      <c r="B1396" s="104"/>
      <c r="C1396" s="105" t="s">
        <v>293</v>
      </c>
      <c r="D1396" s="106">
        <v>9315</v>
      </c>
      <c r="E1396" s="107">
        <v>8968</v>
      </c>
      <c r="F1396" s="106"/>
      <c r="G1396" s="107"/>
    </row>
    <row r="1397" spans="1:7" ht="12.75">
      <c r="A1397" s="103"/>
      <c r="B1397" s="104"/>
      <c r="C1397" s="105" t="s">
        <v>297</v>
      </c>
      <c r="D1397" s="106">
        <v>827</v>
      </c>
      <c r="E1397" s="107">
        <v>892</v>
      </c>
      <c r="F1397" s="106"/>
      <c r="G1397" s="107"/>
    </row>
    <row r="1398" spans="1:7" ht="12.75">
      <c r="A1398" s="98" t="s">
        <v>1286</v>
      </c>
      <c r="B1398" s="99" t="s">
        <v>323</v>
      </c>
      <c r="C1398" s="100" t="s">
        <v>324</v>
      </c>
      <c r="D1398" s="101">
        <v>9258</v>
      </c>
      <c r="E1398" s="102">
        <v>9523</v>
      </c>
      <c r="F1398" s="101">
        <f>E1398-D1398</f>
        <v>265</v>
      </c>
      <c r="G1398" s="102">
        <f>IF(D1398=0,"***",E1398/D1398)</f>
        <v>1.0286238928494276</v>
      </c>
    </row>
    <row r="1399" spans="1:7" ht="12.75">
      <c r="A1399" s="103"/>
      <c r="B1399" s="104"/>
      <c r="C1399" s="105" t="s">
        <v>293</v>
      </c>
      <c r="D1399" s="106">
        <v>9258</v>
      </c>
      <c r="E1399" s="107">
        <v>9523</v>
      </c>
      <c r="F1399" s="106"/>
      <c r="G1399" s="107"/>
    </row>
    <row r="1400" spans="1:7" ht="12.75">
      <c r="A1400" s="98" t="s">
        <v>1287</v>
      </c>
      <c r="B1400" s="99" t="s">
        <v>1074</v>
      </c>
      <c r="C1400" s="100" t="s">
        <v>1075</v>
      </c>
      <c r="D1400" s="101">
        <v>9837</v>
      </c>
      <c r="E1400" s="102">
        <v>10421</v>
      </c>
      <c r="F1400" s="101">
        <f>E1400-D1400</f>
        <v>584</v>
      </c>
      <c r="G1400" s="102">
        <f>IF(D1400=0,"***",E1400/D1400)</f>
        <v>1.05936769340246</v>
      </c>
    </row>
    <row r="1401" spans="1:7" ht="12.75">
      <c r="A1401" s="103"/>
      <c r="B1401" s="104"/>
      <c r="C1401" s="105" t="s">
        <v>293</v>
      </c>
      <c r="D1401" s="106">
        <v>9837</v>
      </c>
      <c r="E1401" s="107">
        <v>10421</v>
      </c>
      <c r="F1401" s="106"/>
      <c r="G1401" s="107"/>
    </row>
    <row r="1402" spans="1:7" ht="12.75">
      <c r="A1402" s="98" t="s">
        <v>1288</v>
      </c>
      <c r="B1402" s="99" t="s">
        <v>1074</v>
      </c>
      <c r="C1402" s="100" t="s">
        <v>1075</v>
      </c>
      <c r="D1402" s="101">
        <v>11594</v>
      </c>
      <c r="E1402" s="102">
        <v>12882</v>
      </c>
      <c r="F1402" s="101">
        <f>E1402-D1402</f>
        <v>1288</v>
      </c>
      <c r="G1402" s="102">
        <f>IF(D1402=0,"***",E1402/D1402)</f>
        <v>1.111091944109022</v>
      </c>
    </row>
    <row r="1403" spans="1:7" ht="12.75">
      <c r="A1403" s="103"/>
      <c r="B1403" s="104"/>
      <c r="C1403" s="105" t="s">
        <v>293</v>
      </c>
      <c r="D1403" s="106">
        <v>11594</v>
      </c>
      <c r="E1403" s="107">
        <v>12882</v>
      </c>
      <c r="F1403" s="106"/>
      <c r="G1403" s="107"/>
    </row>
    <row r="1404" spans="1:7" ht="12.75">
      <c r="A1404" s="98" t="s">
        <v>1289</v>
      </c>
      <c r="B1404" s="99" t="s">
        <v>1074</v>
      </c>
      <c r="C1404" s="100" t="s">
        <v>1075</v>
      </c>
      <c r="D1404" s="101">
        <v>12043</v>
      </c>
      <c r="E1404" s="102">
        <v>12434</v>
      </c>
      <c r="F1404" s="101">
        <f>E1404-D1404</f>
        <v>391</v>
      </c>
      <c r="G1404" s="102">
        <f>IF(D1404=0,"***",E1404/D1404)</f>
        <v>1.032466993274101</v>
      </c>
    </row>
    <row r="1405" spans="1:7" ht="12.75">
      <c r="A1405" s="103"/>
      <c r="B1405" s="104"/>
      <c r="C1405" s="105" t="s">
        <v>293</v>
      </c>
      <c r="D1405" s="106">
        <v>12043</v>
      </c>
      <c r="E1405" s="107">
        <v>12434</v>
      </c>
      <c r="F1405" s="106"/>
      <c r="G1405" s="107"/>
    </row>
    <row r="1406" spans="1:7" ht="12.75">
      <c r="A1406" s="98" t="s">
        <v>1290</v>
      </c>
      <c r="B1406" s="99" t="s">
        <v>1074</v>
      </c>
      <c r="C1406" s="100" t="s">
        <v>1075</v>
      </c>
      <c r="D1406" s="101">
        <v>14006</v>
      </c>
      <c r="E1406" s="102">
        <v>14061</v>
      </c>
      <c r="F1406" s="101">
        <f>E1406-D1406</f>
        <v>55</v>
      </c>
      <c r="G1406" s="102">
        <f>IF(D1406=0,"***",E1406/D1406)</f>
        <v>1.0039268884763672</v>
      </c>
    </row>
    <row r="1407" spans="1:7" ht="12.75">
      <c r="A1407" s="103"/>
      <c r="B1407" s="104"/>
      <c r="C1407" s="105" t="s">
        <v>293</v>
      </c>
      <c r="D1407" s="106">
        <v>14006</v>
      </c>
      <c r="E1407" s="107">
        <v>14061</v>
      </c>
      <c r="F1407" s="106"/>
      <c r="G1407" s="107"/>
    </row>
    <row r="1408" spans="1:7" ht="12.75">
      <c r="A1408" s="98" t="s">
        <v>1291</v>
      </c>
      <c r="B1408" s="99" t="s">
        <v>1074</v>
      </c>
      <c r="C1408" s="100" t="s">
        <v>1075</v>
      </c>
      <c r="D1408" s="101">
        <v>8184</v>
      </c>
      <c r="E1408" s="102">
        <v>8051</v>
      </c>
      <c r="F1408" s="101">
        <f>E1408-D1408</f>
        <v>-133</v>
      </c>
      <c r="G1408" s="102">
        <f>IF(D1408=0,"***",E1408/D1408)</f>
        <v>0.9837487781036168</v>
      </c>
    </row>
    <row r="1409" spans="1:7" ht="12.75">
      <c r="A1409" s="103"/>
      <c r="B1409" s="104"/>
      <c r="C1409" s="105" t="s">
        <v>293</v>
      </c>
      <c r="D1409" s="106">
        <v>8184</v>
      </c>
      <c r="E1409" s="107">
        <v>8051</v>
      </c>
      <c r="F1409" s="106"/>
      <c r="G1409" s="107"/>
    </row>
    <row r="1410" spans="1:7" ht="12.75">
      <c r="A1410" s="98" t="s">
        <v>1292</v>
      </c>
      <c r="B1410" s="99" t="s">
        <v>1074</v>
      </c>
      <c r="C1410" s="100" t="s">
        <v>1075</v>
      </c>
      <c r="D1410" s="101">
        <v>16811</v>
      </c>
      <c r="E1410" s="102">
        <v>16604</v>
      </c>
      <c r="F1410" s="101">
        <f>E1410-D1410</f>
        <v>-207</v>
      </c>
      <c r="G1410" s="102">
        <f>IF(D1410=0,"***",E1410/D1410)</f>
        <v>0.9876866337517102</v>
      </c>
    </row>
    <row r="1411" spans="1:7" ht="12.75">
      <c r="A1411" s="103"/>
      <c r="B1411" s="104"/>
      <c r="C1411" s="105" t="s">
        <v>293</v>
      </c>
      <c r="D1411" s="106">
        <v>16811</v>
      </c>
      <c r="E1411" s="107">
        <v>16604</v>
      </c>
      <c r="F1411" s="106"/>
      <c r="G1411" s="107"/>
    </row>
    <row r="1412" spans="1:7" ht="12.75">
      <c r="A1412" s="98" t="s">
        <v>1293</v>
      </c>
      <c r="B1412" s="99" t="s">
        <v>379</v>
      </c>
      <c r="C1412" s="100" t="s">
        <v>380</v>
      </c>
      <c r="D1412" s="101">
        <v>15677</v>
      </c>
      <c r="E1412" s="102">
        <v>15708</v>
      </c>
      <c r="F1412" s="101">
        <f>E1412-D1412</f>
        <v>31</v>
      </c>
      <c r="G1412" s="102">
        <f>IF(D1412=0,"***",E1412/D1412)</f>
        <v>1.0019774191490718</v>
      </c>
    </row>
    <row r="1413" spans="1:7" ht="12.75">
      <c r="A1413" s="103"/>
      <c r="B1413" s="104"/>
      <c r="C1413" s="105" t="s">
        <v>293</v>
      </c>
      <c r="D1413" s="106">
        <v>12898</v>
      </c>
      <c r="E1413" s="107">
        <v>12879</v>
      </c>
      <c r="F1413" s="106"/>
      <c r="G1413" s="107"/>
    </row>
    <row r="1414" spans="1:7" ht="12.75">
      <c r="A1414" s="103"/>
      <c r="B1414" s="104"/>
      <c r="C1414" s="105" t="s">
        <v>297</v>
      </c>
      <c r="D1414" s="106">
        <v>2779</v>
      </c>
      <c r="E1414" s="107">
        <v>2829</v>
      </c>
      <c r="F1414" s="106"/>
      <c r="G1414" s="107"/>
    </row>
    <row r="1415" spans="1:7" ht="12.75">
      <c r="A1415" s="98" t="s">
        <v>1294</v>
      </c>
      <c r="B1415" s="99" t="s">
        <v>323</v>
      </c>
      <c r="C1415" s="100" t="s">
        <v>324</v>
      </c>
      <c r="D1415" s="101">
        <v>3896</v>
      </c>
      <c r="E1415" s="102">
        <v>4243</v>
      </c>
      <c r="F1415" s="101">
        <f>E1415-D1415</f>
        <v>347</v>
      </c>
      <c r="G1415" s="102">
        <f>IF(D1415=0,"***",E1415/D1415)</f>
        <v>1.0890657084188913</v>
      </c>
    </row>
    <row r="1416" spans="1:7" ht="12.75">
      <c r="A1416" s="103"/>
      <c r="B1416" s="104"/>
      <c r="C1416" s="105" t="s">
        <v>293</v>
      </c>
      <c r="D1416" s="106">
        <v>3896</v>
      </c>
      <c r="E1416" s="107">
        <v>4243</v>
      </c>
      <c r="F1416" s="106"/>
      <c r="G1416" s="107"/>
    </row>
    <row r="1417" spans="1:7" ht="12.75">
      <c r="A1417" s="98" t="s">
        <v>1295</v>
      </c>
      <c r="B1417" s="99" t="s">
        <v>1074</v>
      </c>
      <c r="C1417" s="100" t="s">
        <v>1075</v>
      </c>
      <c r="D1417" s="101">
        <v>11915</v>
      </c>
      <c r="E1417" s="102">
        <v>11107</v>
      </c>
      <c r="F1417" s="101">
        <f>E1417-D1417</f>
        <v>-808</v>
      </c>
      <c r="G1417" s="102">
        <f>IF(D1417=0,"***",E1417/D1417)</f>
        <v>0.9321863197650021</v>
      </c>
    </row>
    <row r="1418" spans="1:7" ht="12.75">
      <c r="A1418" s="103"/>
      <c r="B1418" s="104"/>
      <c r="C1418" s="105" t="s">
        <v>293</v>
      </c>
      <c r="D1418" s="106">
        <v>11915</v>
      </c>
      <c r="E1418" s="107">
        <v>11107</v>
      </c>
      <c r="F1418" s="106"/>
      <c r="G1418" s="107"/>
    </row>
    <row r="1419" spans="1:7" ht="12.75">
      <c r="A1419" s="98" t="s">
        <v>1296</v>
      </c>
      <c r="B1419" s="99" t="s">
        <v>1074</v>
      </c>
      <c r="C1419" s="100" t="s">
        <v>1075</v>
      </c>
      <c r="D1419" s="101">
        <v>15405</v>
      </c>
      <c r="E1419" s="102">
        <v>14401</v>
      </c>
      <c r="F1419" s="101">
        <f>E1419-D1419</f>
        <v>-1004</v>
      </c>
      <c r="G1419" s="102">
        <f>IF(D1419=0,"***",E1419/D1419)</f>
        <v>0.9348263550795196</v>
      </c>
    </row>
    <row r="1420" spans="1:7" ht="12.75">
      <c r="A1420" s="103"/>
      <c r="B1420" s="104"/>
      <c r="C1420" s="105" t="s">
        <v>293</v>
      </c>
      <c r="D1420" s="106">
        <v>15405</v>
      </c>
      <c r="E1420" s="107">
        <v>14401</v>
      </c>
      <c r="F1420" s="106"/>
      <c r="G1420" s="107"/>
    </row>
    <row r="1421" spans="1:7" ht="12.75">
      <c r="A1421" s="98" t="s">
        <v>1297</v>
      </c>
      <c r="B1421" s="99" t="s">
        <v>1074</v>
      </c>
      <c r="C1421" s="100" t="s">
        <v>1075</v>
      </c>
      <c r="D1421" s="101">
        <v>15533</v>
      </c>
      <c r="E1421" s="102">
        <v>15695</v>
      </c>
      <c r="F1421" s="101">
        <f>E1421-D1421</f>
        <v>162</v>
      </c>
      <c r="G1421" s="102">
        <f>IF(D1421=0,"***",E1421/D1421)</f>
        <v>1.0104294083564025</v>
      </c>
    </row>
    <row r="1422" spans="1:7" ht="12.75">
      <c r="A1422" s="103"/>
      <c r="B1422" s="104"/>
      <c r="C1422" s="105" t="s">
        <v>293</v>
      </c>
      <c r="D1422" s="106">
        <v>15533</v>
      </c>
      <c r="E1422" s="107">
        <v>15695</v>
      </c>
      <c r="F1422" s="106"/>
      <c r="G1422" s="107"/>
    </row>
    <row r="1423" spans="1:7" ht="12.75">
      <c r="A1423" s="98" t="s">
        <v>1298</v>
      </c>
      <c r="B1423" s="99" t="s">
        <v>1074</v>
      </c>
      <c r="C1423" s="100" t="s">
        <v>1075</v>
      </c>
      <c r="D1423" s="101">
        <v>17133</v>
      </c>
      <c r="E1423" s="102">
        <v>17265</v>
      </c>
      <c r="F1423" s="101">
        <f>E1423-D1423</f>
        <v>132</v>
      </c>
      <c r="G1423" s="102">
        <f>IF(D1423=0,"***",E1423/D1423)</f>
        <v>1.0077044300472773</v>
      </c>
    </row>
    <row r="1424" spans="1:7" ht="12.75">
      <c r="A1424" s="103"/>
      <c r="B1424" s="104"/>
      <c r="C1424" s="105" t="s">
        <v>293</v>
      </c>
      <c r="D1424" s="106">
        <v>17133</v>
      </c>
      <c r="E1424" s="107">
        <v>17265</v>
      </c>
      <c r="F1424" s="106"/>
      <c r="G1424" s="107"/>
    </row>
    <row r="1425" spans="1:7" ht="12.75">
      <c r="A1425" s="98" t="s">
        <v>1299</v>
      </c>
      <c r="B1425" s="99" t="s">
        <v>1074</v>
      </c>
      <c r="C1425" s="100" t="s">
        <v>1075</v>
      </c>
      <c r="D1425" s="101">
        <v>15138</v>
      </c>
      <c r="E1425" s="102">
        <v>14967</v>
      </c>
      <c r="F1425" s="101">
        <f>E1425-D1425</f>
        <v>-171</v>
      </c>
      <c r="G1425" s="102">
        <f>IF(D1425=0,"***",E1425/D1425)</f>
        <v>0.9887039239001189</v>
      </c>
    </row>
    <row r="1426" spans="1:7" ht="12.75">
      <c r="A1426" s="103"/>
      <c r="B1426" s="104"/>
      <c r="C1426" s="105" t="s">
        <v>293</v>
      </c>
      <c r="D1426" s="106">
        <v>15138</v>
      </c>
      <c r="E1426" s="107">
        <v>14967</v>
      </c>
      <c r="F1426" s="106"/>
      <c r="G1426" s="107"/>
    </row>
    <row r="1427" spans="1:7" ht="12.75">
      <c r="A1427" s="98" t="s">
        <v>1300</v>
      </c>
      <c r="B1427" s="99" t="s">
        <v>1074</v>
      </c>
      <c r="C1427" s="100" t="s">
        <v>1075</v>
      </c>
      <c r="D1427" s="101">
        <v>13451</v>
      </c>
      <c r="E1427" s="102">
        <v>15295</v>
      </c>
      <c r="F1427" s="101">
        <f>E1427-D1427</f>
        <v>1844</v>
      </c>
      <c r="G1427" s="102">
        <f>IF(D1427=0,"***",E1427/D1427)</f>
        <v>1.137090179168835</v>
      </c>
    </row>
    <row r="1428" spans="1:7" ht="12.75">
      <c r="A1428" s="103"/>
      <c r="B1428" s="104"/>
      <c r="C1428" s="105" t="s">
        <v>293</v>
      </c>
      <c r="D1428" s="106">
        <v>13451</v>
      </c>
      <c r="E1428" s="107">
        <v>15295</v>
      </c>
      <c r="F1428" s="106"/>
      <c r="G1428" s="107"/>
    </row>
    <row r="1429" spans="1:7" ht="12.75">
      <c r="A1429" s="98" t="s">
        <v>1301</v>
      </c>
      <c r="B1429" s="99" t="s">
        <v>1074</v>
      </c>
      <c r="C1429" s="100" t="s">
        <v>1075</v>
      </c>
      <c r="D1429" s="101">
        <v>11788</v>
      </c>
      <c r="E1429" s="102">
        <v>12291</v>
      </c>
      <c r="F1429" s="101">
        <f>E1429-D1429</f>
        <v>503</v>
      </c>
      <c r="G1429" s="102">
        <f>IF(D1429=0,"***",E1429/D1429)</f>
        <v>1.0426705123854767</v>
      </c>
    </row>
    <row r="1430" spans="1:7" ht="12.75">
      <c r="A1430" s="103"/>
      <c r="B1430" s="104"/>
      <c r="C1430" s="105" t="s">
        <v>293</v>
      </c>
      <c r="D1430" s="106">
        <v>11788</v>
      </c>
      <c r="E1430" s="107">
        <v>12291</v>
      </c>
      <c r="F1430" s="106"/>
      <c r="G1430" s="107"/>
    </row>
    <row r="1431" spans="1:7" ht="12.75">
      <c r="A1431" s="98" t="s">
        <v>1302</v>
      </c>
      <c r="B1431" s="99" t="s">
        <v>1074</v>
      </c>
      <c r="C1431" s="100" t="s">
        <v>1075</v>
      </c>
      <c r="D1431" s="101">
        <v>8635</v>
      </c>
      <c r="E1431" s="102">
        <v>8256</v>
      </c>
      <c r="F1431" s="101">
        <f>E1431-D1431</f>
        <v>-379</v>
      </c>
      <c r="G1431" s="102">
        <f>IF(D1431=0,"***",E1431/D1431)</f>
        <v>0.9561088592935727</v>
      </c>
    </row>
    <row r="1432" spans="1:7" ht="12.75">
      <c r="A1432" s="103"/>
      <c r="B1432" s="104"/>
      <c r="C1432" s="105" t="s">
        <v>293</v>
      </c>
      <c r="D1432" s="106">
        <v>8635</v>
      </c>
      <c r="E1432" s="107">
        <v>8256</v>
      </c>
      <c r="F1432" s="106"/>
      <c r="G1432" s="107"/>
    </row>
    <row r="1433" spans="1:7" ht="12.75">
      <c r="A1433" s="98" t="s">
        <v>1303</v>
      </c>
      <c r="B1433" s="99" t="s">
        <v>1074</v>
      </c>
      <c r="C1433" s="100" t="s">
        <v>1075</v>
      </c>
      <c r="D1433" s="101">
        <v>15130</v>
      </c>
      <c r="E1433" s="102">
        <v>14905</v>
      </c>
      <c r="F1433" s="101">
        <f>E1433-D1433</f>
        <v>-225</v>
      </c>
      <c r="G1433" s="102">
        <f>IF(D1433=0,"***",E1433/D1433)</f>
        <v>0.9851288830138797</v>
      </c>
    </row>
    <row r="1434" spans="1:7" ht="12.75">
      <c r="A1434" s="103"/>
      <c r="B1434" s="104"/>
      <c r="C1434" s="105" t="s">
        <v>293</v>
      </c>
      <c r="D1434" s="106">
        <v>15130</v>
      </c>
      <c r="E1434" s="107">
        <v>14905</v>
      </c>
      <c r="F1434" s="106"/>
      <c r="G1434" s="107"/>
    </row>
    <row r="1435" spans="1:7" ht="12.75">
      <c r="A1435" s="98" t="s">
        <v>1304</v>
      </c>
      <c r="B1435" s="99" t="s">
        <v>1074</v>
      </c>
      <c r="C1435" s="100" t="s">
        <v>1075</v>
      </c>
      <c r="D1435" s="101">
        <v>9042</v>
      </c>
      <c r="E1435" s="102">
        <v>8243</v>
      </c>
      <c r="F1435" s="101">
        <f>E1435-D1435</f>
        <v>-799</v>
      </c>
      <c r="G1435" s="102">
        <f>IF(D1435=0,"***",E1435/D1435)</f>
        <v>0.911634594116346</v>
      </c>
    </row>
    <row r="1436" spans="1:7" ht="12.75">
      <c r="A1436" s="103"/>
      <c r="B1436" s="104"/>
      <c r="C1436" s="105" t="s">
        <v>293</v>
      </c>
      <c r="D1436" s="106">
        <v>9042</v>
      </c>
      <c r="E1436" s="107">
        <v>8243</v>
      </c>
      <c r="F1436" s="106"/>
      <c r="G1436" s="107"/>
    </row>
    <row r="1437" spans="1:7" ht="12.75">
      <c r="A1437" s="98" t="s">
        <v>1305</v>
      </c>
      <c r="B1437" s="99" t="s">
        <v>323</v>
      </c>
      <c r="C1437" s="100" t="s">
        <v>324</v>
      </c>
      <c r="D1437" s="101">
        <v>3634</v>
      </c>
      <c r="E1437" s="102">
        <v>3742</v>
      </c>
      <c r="F1437" s="101">
        <f>E1437-D1437</f>
        <v>108</v>
      </c>
      <c r="G1437" s="102">
        <f>IF(D1437=0,"***",E1437/D1437)</f>
        <v>1.0297193175564117</v>
      </c>
    </row>
    <row r="1438" spans="1:7" ht="12.75">
      <c r="A1438" s="103"/>
      <c r="B1438" s="104"/>
      <c r="C1438" s="105" t="s">
        <v>293</v>
      </c>
      <c r="D1438" s="106">
        <v>3634</v>
      </c>
      <c r="E1438" s="107">
        <v>3742</v>
      </c>
      <c r="F1438" s="106"/>
      <c r="G1438" s="107"/>
    </row>
    <row r="1439" spans="1:7" ht="12.75">
      <c r="A1439" s="98" t="s">
        <v>1306</v>
      </c>
      <c r="B1439" s="99" t="s">
        <v>1074</v>
      </c>
      <c r="C1439" s="100" t="s">
        <v>1075</v>
      </c>
      <c r="D1439" s="101">
        <v>7831</v>
      </c>
      <c r="E1439" s="102">
        <v>7655</v>
      </c>
      <c r="F1439" s="101">
        <f>E1439-D1439</f>
        <v>-176</v>
      </c>
      <c r="G1439" s="102">
        <f>IF(D1439=0,"***",E1439/D1439)</f>
        <v>0.9775252202783808</v>
      </c>
    </row>
    <row r="1440" spans="1:7" ht="12.75">
      <c r="A1440" s="103"/>
      <c r="B1440" s="104"/>
      <c r="C1440" s="105" t="s">
        <v>293</v>
      </c>
      <c r="D1440" s="106">
        <v>7831</v>
      </c>
      <c r="E1440" s="107">
        <v>7655</v>
      </c>
      <c r="F1440" s="106"/>
      <c r="G1440" s="107"/>
    </row>
    <row r="1441" spans="1:7" ht="12.75">
      <c r="A1441" s="98" t="s">
        <v>1307</v>
      </c>
      <c r="B1441" s="99" t="s">
        <v>1074</v>
      </c>
      <c r="C1441" s="100" t="s">
        <v>1075</v>
      </c>
      <c r="D1441" s="101">
        <v>27392</v>
      </c>
      <c r="E1441" s="102">
        <v>25587</v>
      </c>
      <c r="F1441" s="101">
        <f>E1441-D1441</f>
        <v>-1805</v>
      </c>
      <c r="G1441" s="102">
        <f>IF(D1441=0,"***",E1441/D1441)</f>
        <v>0.9341048481308412</v>
      </c>
    </row>
    <row r="1442" spans="1:7" ht="12.75">
      <c r="A1442" s="103"/>
      <c r="B1442" s="104"/>
      <c r="C1442" s="105" t="s">
        <v>293</v>
      </c>
      <c r="D1442" s="106">
        <v>27392</v>
      </c>
      <c r="E1442" s="107">
        <v>25587</v>
      </c>
      <c r="F1442" s="106"/>
      <c r="G1442" s="107"/>
    </row>
    <row r="1443" spans="1:7" ht="12.75">
      <c r="A1443" s="98" t="s">
        <v>1308</v>
      </c>
      <c r="B1443" s="99" t="s">
        <v>1074</v>
      </c>
      <c r="C1443" s="100" t="s">
        <v>1075</v>
      </c>
      <c r="D1443" s="101">
        <v>12839</v>
      </c>
      <c r="E1443" s="102">
        <v>12871</v>
      </c>
      <c r="F1443" s="101">
        <f>E1443-D1443</f>
        <v>32</v>
      </c>
      <c r="G1443" s="102">
        <f>IF(D1443=0,"***",E1443/D1443)</f>
        <v>1.0024924059506193</v>
      </c>
    </row>
    <row r="1444" spans="1:7" ht="12.75">
      <c r="A1444" s="103"/>
      <c r="B1444" s="104"/>
      <c r="C1444" s="105" t="s">
        <v>293</v>
      </c>
      <c r="D1444" s="106">
        <v>12839</v>
      </c>
      <c r="E1444" s="107">
        <v>12871</v>
      </c>
      <c r="F1444" s="106"/>
      <c r="G1444" s="107"/>
    </row>
    <row r="1445" spans="1:7" ht="12.75">
      <c r="A1445" s="98" t="s">
        <v>1309</v>
      </c>
      <c r="B1445" s="99" t="s">
        <v>323</v>
      </c>
      <c r="C1445" s="100" t="s">
        <v>324</v>
      </c>
      <c r="D1445" s="101">
        <v>8592</v>
      </c>
      <c r="E1445" s="102">
        <v>9541</v>
      </c>
      <c r="F1445" s="101">
        <f>E1445-D1445</f>
        <v>949</v>
      </c>
      <c r="G1445" s="102">
        <f>IF(D1445=0,"***",E1445/D1445)</f>
        <v>1.110451582867784</v>
      </c>
    </row>
    <row r="1446" spans="1:7" ht="12.75">
      <c r="A1446" s="103"/>
      <c r="B1446" s="104"/>
      <c r="C1446" s="105" t="s">
        <v>293</v>
      </c>
      <c r="D1446" s="106">
        <v>8592</v>
      </c>
      <c r="E1446" s="107">
        <v>9541</v>
      </c>
      <c r="F1446" s="106"/>
      <c r="G1446" s="107"/>
    </row>
    <row r="1447" spans="1:7" ht="12.75">
      <c r="A1447" s="98" t="s">
        <v>1310</v>
      </c>
      <c r="B1447" s="99" t="s">
        <v>1074</v>
      </c>
      <c r="C1447" s="100" t="s">
        <v>1075</v>
      </c>
      <c r="D1447" s="101">
        <v>9291</v>
      </c>
      <c r="E1447" s="102">
        <v>9796</v>
      </c>
      <c r="F1447" s="101">
        <f>E1447-D1447</f>
        <v>505</v>
      </c>
      <c r="G1447" s="102">
        <f>IF(D1447=0,"***",E1447/D1447)</f>
        <v>1.0543536756000431</v>
      </c>
    </row>
    <row r="1448" spans="1:7" ht="12.75">
      <c r="A1448" s="103"/>
      <c r="B1448" s="104"/>
      <c r="C1448" s="105" t="s">
        <v>293</v>
      </c>
      <c r="D1448" s="106">
        <v>9291</v>
      </c>
      <c r="E1448" s="107">
        <v>9796</v>
      </c>
      <c r="F1448" s="106"/>
      <c r="G1448" s="107"/>
    </row>
    <row r="1449" spans="1:7" ht="12.75">
      <c r="A1449" s="98" t="s">
        <v>1311</v>
      </c>
      <c r="B1449" s="99" t="s">
        <v>379</v>
      </c>
      <c r="C1449" s="100" t="s">
        <v>380</v>
      </c>
      <c r="D1449" s="101">
        <v>8641</v>
      </c>
      <c r="E1449" s="102">
        <v>8055</v>
      </c>
      <c r="F1449" s="101">
        <f>E1449-D1449</f>
        <v>-586</v>
      </c>
      <c r="G1449" s="102">
        <f>IF(D1449=0,"***",E1449/D1449)</f>
        <v>0.9321837750260387</v>
      </c>
    </row>
    <row r="1450" spans="1:7" ht="12.75">
      <c r="A1450" s="103"/>
      <c r="B1450" s="104"/>
      <c r="C1450" s="105" t="s">
        <v>293</v>
      </c>
      <c r="D1450" s="106">
        <v>7768</v>
      </c>
      <c r="E1450" s="107">
        <v>7122</v>
      </c>
      <c r="F1450" s="106"/>
      <c r="G1450" s="107"/>
    </row>
    <row r="1451" spans="1:7" ht="12.75">
      <c r="A1451" s="103"/>
      <c r="B1451" s="104"/>
      <c r="C1451" s="105" t="s">
        <v>297</v>
      </c>
      <c r="D1451" s="106">
        <v>873</v>
      </c>
      <c r="E1451" s="107">
        <v>933</v>
      </c>
      <c r="F1451" s="106"/>
      <c r="G1451" s="107"/>
    </row>
    <row r="1452" spans="1:7" ht="12.75">
      <c r="A1452" s="98" t="s">
        <v>1312</v>
      </c>
      <c r="B1452" s="99" t="s">
        <v>1074</v>
      </c>
      <c r="C1452" s="100" t="s">
        <v>1075</v>
      </c>
      <c r="D1452" s="101">
        <v>13344</v>
      </c>
      <c r="E1452" s="102">
        <v>14187</v>
      </c>
      <c r="F1452" s="101">
        <f>E1452-D1452</f>
        <v>843</v>
      </c>
      <c r="G1452" s="102">
        <f>IF(D1452=0,"***",E1452/D1452)</f>
        <v>1.0631744604316546</v>
      </c>
    </row>
    <row r="1453" spans="1:7" ht="12.75">
      <c r="A1453" s="103"/>
      <c r="B1453" s="104"/>
      <c r="C1453" s="105" t="s">
        <v>293</v>
      </c>
      <c r="D1453" s="106">
        <v>13344</v>
      </c>
      <c r="E1453" s="107">
        <v>14187</v>
      </c>
      <c r="F1453" s="106"/>
      <c r="G1453" s="107"/>
    </row>
    <row r="1454" spans="1:7" ht="12.75">
      <c r="A1454" s="98" t="s">
        <v>1313</v>
      </c>
      <c r="B1454" s="99" t="s">
        <v>1074</v>
      </c>
      <c r="C1454" s="100" t="s">
        <v>1075</v>
      </c>
      <c r="D1454" s="101">
        <v>14496</v>
      </c>
      <c r="E1454" s="102">
        <v>15144</v>
      </c>
      <c r="F1454" s="101">
        <f>E1454-D1454</f>
        <v>648</v>
      </c>
      <c r="G1454" s="102">
        <f>IF(D1454=0,"***",E1454/D1454)</f>
        <v>1.044701986754967</v>
      </c>
    </row>
    <row r="1455" spans="1:7" ht="12.75">
      <c r="A1455" s="103"/>
      <c r="B1455" s="104"/>
      <c r="C1455" s="105" t="s">
        <v>293</v>
      </c>
      <c r="D1455" s="106">
        <v>14496</v>
      </c>
      <c r="E1455" s="107">
        <v>15144</v>
      </c>
      <c r="F1455" s="106"/>
      <c r="G1455" s="107"/>
    </row>
    <row r="1456" spans="1:7" ht="12.75">
      <c r="A1456" s="98" t="s">
        <v>1314</v>
      </c>
      <c r="B1456" s="99" t="s">
        <v>1074</v>
      </c>
      <c r="C1456" s="100" t="s">
        <v>1075</v>
      </c>
      <c r="D1456" s="101">
        <v>15653</v>
      </c>
      <c r="E1456" s="102">
        <v>13819</v>
      </c>
      <c r="F1456" s="101">
        <f>E1456-D1456</f>
        <v>-1834</v>
      </c>
      <c r="G1456" s="102">
        <f>IF(D1456=0,"***",E1456/D1456)</f>
        <v>0.8828339615409186</v>
      </c>
    </row>
    <row r="1457" spans="1:7" ht="12.75">
      <c r="A1457" s="103"/>
      <c r="B1457" s="104"/>
      <c r="C1457" s="105" t="s">
        <v>293</v>
      </c>
      <c r="D1457" s="106">
        <v>15653</v>
      </c>
      <c r="E1457" s="107">
        <v>13819</v>
      </c>
      <c r="F1457" s="106"/>
      <c r="G1457" s="107"/>
    </row>
    <row r="1458" spans="1:7" ht="12.75">
      <c r="A1458" s="98" t="s">
        <v>1315</v>
      </c>
      <c r="B1458" s="99" t="s">
        <v>1074</v>
      </c>
      <c r="C1458" s="100" t="s">
        <v>1075</v>
      </c>
      <c r="D1458" s="101">
        <v>7811</v>
      </c>
      <c r="E1458" s="102">
        <v>8464</v>
      </c>
      <c r="F1458" s="101">
        <f>E1458-D1458</f>
        <v>653</v>
      </c>
      <c r="G1458" s="102">
        <f>IF(D1458=0,"***",E1458/D1458)</f>
        <v>1.0836000512098323</v>
      </c>
    </row>
    <row r="1459" spans="1:7" ht="12.75">
      <c r="A1459" s="103"/>
      <c r="B1459" s="104"/>
      <c r="C1459" s="105" t="s">
        <v>293</v>
      </c>
      <c r="D1459" s="106">
        <v>7811</v>
      </c>
      <c r="E1459" s="107">
        <v>8464</v>
      </c>
      <c r="F1459" s="106"/>
      <c r="G1459" s="107"/>
    </row>
    <row r="1460" spans="1:7" ht="12.75">
      <c r="A1460" s="98" t="s">
        <v>1316</v>
      </c>
      <c r="B1460" s="99" t="s">
        <v>1074</v>
      </c>
      <c r="C1460" s="100" t="s">
        <v>1075</v>
      </c>
      <c r="D1460" s="101">
        <v>12293</v>
      </c>
      <c r="E1460" s="102">
        <v>11755</v>
      </c>
      <c r="F1460" s="101">
        <f>E1460-D1460</f>
        <v>-538</v>
      </c>
      <c r="G1460" s="102">
        <f>IF(D1460=0,"***",E1460/D1460)</f>
        <v>0.956235255836655</v>
      </c>
    </row>
    <row r="1461" spans="1:7" ht="12.75">
      <c r="A1461" s="103"/>
      <c r="B1461" s="104"/>
      <c r="C1461" s="105" t="s">
        <v>293</v>
      </c>
      <c r="D1461" s="106">
        <v>12293</v>
      </c>
      <c r="E1461" s="107">
        <v>11755</v>
      </c>
      <c r="F1461" s="106"/>
      <c r="G1461" s="107"/>
    </row>
    <row r="1462" spans="1:7" ht="12.75">
      <c r="A1462" s="98" t="s">
        <v>1317</v>
      </c>
      <c r="B1462" s="99" t="s">
        <v>379</v>
      </c>
      <c r="C1462" s="100" t="s">
        <v>380</v>
      </c>
      <c r="D1462" s="101">
        <v>6188</v>
      </c>
      <c r="E1462" s="102">
        <v>5587</v>
      </c>
      <c r="F1462" s="101">
        <f>E1462-D1462</f>
        <v>-601</v>
      </c>
      <c r="G1462" s="102">
        <f>IF(D1462=0,"***",E1462/D1462)</f>
        <v>0.9028765352294764</v>
      </c>
    </row>
    <row r="1463" spans="1:7" ht="12.75">
      <c r="A1463" s="103"/>
      <c r="B1463" s="104"/>
      <c r="C1463" s="105" t="s">
        <v>293</v>
      </c>
      <c r="D1463" s="106">
        <v>5650</v>
      </c>
      <c r="E1463" s="107">
        <v>4989</v>
      </c>
      <c r="F1463" s="106"/>
      <c r="G1463" s="107"/>
    </row>
    <row r="1464" spans="1:7" ht="12.75">
      <c r="A1464" s="103"/>
      <c r="B1464" s="104"/>
      <c r="C1464" s="105" t="s">
        <v>297</v>
      </c>
      <c r="D1464" s="106">
        <v>538</v>
      </c>
      <c r="E1464" s="107">
        <v>598</v>
      </c>
      <c r="F1464" s="106"/>
      <c r="G1464" s="107"/>
    </row>
    <row r="1465" spans="1:7" ht="12.75">
      <c r="A1465" s="98" t="s">
        <v>1318</v>
      </c>
      <c r="B1465" s="99" t="s">
        <v>1074</v>
      </c>
      <c r="C1465" s="100" t="s">
        <v>1075</v>
      </c>
      <c r="D1465" s="101">
        <v>13952</v>
      </c>
      <c r="E1465" s="102">
        <v>12350</v>
      </c>
      <c r="F1465" s="101">
        <f>E1465-D1465</f>
        <v>-1602</v>
      </c>
      <c r="G1465" s="102">
        <f>IF(D1465=0,"***",E1465/D1465)</f>
        <v>0.885177752293578</v>
      </c>
    </row>
    <row r="1466" spans="1:7" ht="12.75">
      <c r="A1466" s="103"/>
      <c r="B1466" s="104"/>
      <c r="C1466" s="105" t="s">
        <v>293</v>
      </c>
      <c r="D1466" s="106">
        <v>13952</v>
      </c>
      <c r="E1466" s="107">
        <v>12350</v>
      </c>
      <c r="F1466" s="106"/>
      <c r="G1466" s="107"/>
    </row>
    <row r="1467" spans="1:7" ht="12.75">
      <c r="A1467" s="98" t="s">
        <v>1319</v>
      </c>
      <c r="B1467" s="99" t="s">
        <v>1074</v>
      </c>
      <c r="C1467" s="100" t="s">
        <v>1075</v>
      </c>
      <c r="D1467" s="101">
        <v>30618</v>
      </c>
      <c r="E1467" s="102">
        <v>29178</v>
      </c>
      <c r="F1467" s="101">
        <f>E1467-D1467</f>
        <v>-1440</v>
      </c>
      <c r="G1467" s="102">
        <f>IF(D1467=0,"***",E1467/D1467)</f>
        <v>0.9529688418577308</v>
      </c>
    </row>
    <row r="1468" spans="1:7" ht="12.75">
      <c r="A1468" s="103"/>
      <c r="B1468" s="104"/>
      <c r="C1468" s="105" t="s">
        <v>293</v>
      </c>
      <c r="D1468" s="106">
        <v>30618</v>
      </c>
      <c r="E1468" s="107">
        <v>29178</v>
      </c>
      <c r="F1468" s="106"/>
      <c r="G1468" s="107"/>
    </row>
    <row r="1469" spans="1:7" ht="12.75">
      <c r="A1469" s="98" t="s">
        <v>1320</v>
      </c>
      <c r="B1469" s="99" t="s">
        <v>1074</v>
      </c>
      <c r="C1469" s="100" t="s">
        <v>1075</v>
      </c>
      <c r="D1469" s="101">
        <v>25090</v>
      </c>
      <c r="E1469" s="102">
        <v>24557</v>
      </c>
      <c r="F1469" s="101">
        <f>E1469-D1469</f>
        <v>-533</v>
      </c>
      <c r="G1469" s="102">
        <f>IF(D1469=0,"***",E1469/D1469)</f>
        <v>0.9787564766839378</v>
      </c>
    </row>
    <row r="1470" spans="1:7" ht="12.75">
      <c r="A1470" s="103"/>
      <c r="B1470" s="104"/>
      <c r="C1470" s="105" t="s">
        <v>293</v>
      </c>
      <c r="D1470" s="106">
        <v>25090</v>
      </c>
      <c r="E1470" s="107">
        <v>24557</v>
      </c>
      <c r="F1470" s="106"/>
      <c r="G1470" s="107"/>
    </row>
    <row r="1471" spans="1:7" ht="12.75">
      <c r="A1471" s="98" t="s">
        <v>1321</v>
      </c>
      <c r="B1471" s="99" t="s">
        <v>1074</v>
      </c>
      <c r="C1471" s="100" t="s">
        <v>1075</v>
      </c>
      <c r="D1471" s="101">
        <v>26143</v>
      </c>
      <c r="E1471" s="102">
        <v>26545</v>
      </c>
      <c r="F1471" s="101">
        <f>E1471-D1471</f>
        <v>402</v>
      </c>
      <c r="G1471" s="102">
        <f>IF(D1471=0,"***",E1471/D1471)</f>
        <v>1.0153769651531959</v>
      </c>
    </row>
    <row r="1472" spans="1:7" ht="12.75">
      <c r="A1472" s="103"/>
      <c r="B1472" s="104"/>
      <c r="C1472" s="105" t="s">
        <v>293</v>
      </c>
      <c r="D1472" s="106">
        <v>26143</v>
      </c>
      <c r="E1472" s="107">
        <v>26545</v>
      </c>
      <c r="F1472" s="106"/>
      <c r="G1472" s="107"/>
    </row>
    <row r="1473" spans="1:7" ht="12.75">
      <c r="A1473" s="98" t="s">
        <v>1322</v>
      </c>
      <c r="B1473" s="99" t="s">
        <v>1074</v>
      </c>
      <c r="C1473" s="100" t="s">
        <v>1075</v>
      </c>
      <c r="D1473" s="101">
        <v>16850</v>
      </c>
      <c r="E1473" s="102">
        <v>18255</v>
      </c>
      <c r="F1473" s="101">
        <f>E1473-D1473</f>
        <v>1405</v>
      </c>
      <c r="G1473" s="102">
        <f>IF(D1473=0,"***",E1473/D1473)</f>
        <v>1.0833827893175074</v>
      </c>
    </row>
    <row r="1474" spans="1:7" ht="12.75">
      <c r="A1474" s="103"/>
      <c r="B1474" s="104"/>
      <c r="C1474" s="105" t="s">
        <v>293</v>
      </c>
      <c r="D1474" s="106">
        <v>16850</v>
      </c>
      <c r="E1474" s="107">
        <v>18255</v>
      </c>
      <c r="F1474" s="106"/>
      <c r="G1474" s="107"/>
    </row>
    <row r="1475" spans="1:7" ht="12.75">
      <c r="A1475" s="98" t="s">
        <v>1323</v>
      </c>
      <c r="B1475" s="99" t="s">
        <v>1074</v>
      </c>
      <c r="C1475" s="100" t="s">
        <v>1075</v>
      </c>
      <c r="D1475" s="101">
        <v>15960</v>
      </c>
      <c r="E1475" s="102">
        <v>14533</v>
      </c>
      <c r="F1475" s="101">
        <f>E1475-D1475</f>
        <v>-1427</v>
      </c>
      <c r="G1475" s="102">
        <f>IF(D1475=0,"***",E1475/D1475)</f>
        <v>0.9105889724310777</v>
      </c>
    </row>
    <row r="1476" spans="1:7" ht="12.75">
      <c r="A1476" s="103"/>
      <c r="B1476" s="104"/>
      <c r="C1476" s="105" t="s">
        <v>293</v>
      </c>
      <c r="D1476" s="106">
        <v>15960</v>
      </c>
      <c r="E1476" s="107">
        <v>14533</v>
      </c>
      <c r="F1476" s="106"/>
      <c r="G1476" s="107"/>
    </row>
    <row r="1477" spans="1:7" ht="12.75">
      <c r="A1477" s="98" t="s">
        <v>1324</v>
      </c>
      <c r="B1477" s="99" t="s">
        <v>1074</v>
      </c>
      <c r="C1477" s="100" t="s">
        <v>1075</v>
      </c>
      <c r="D1477" s="101">
        <v>14714</v>
      </c>
      <c r="E1477" s="102">
        <v>14276</v>
      </c>
      <c r="F1477" s="101">
        <f>E1477-D1477</f>
        <v>-438</v>
      </c>
      <c r="G1477" s="102">
        <f>IF(D1477=0,"***",E1477/D1477)</f>
        <v>0.9702324316977029</v>
      </c>
    </row>
    <row r="1478" spans="1:7" ht="12.75">
      <c r="A1478" s="103"/>
      <c r="B1478" s="104"/>
      <c r="C1478" s="105" t="s">
        <v>293</v>
      </c>
      <c r="D1478" s="106">
        <v>14714</v>
      </c>
      <c r="E1478" s="107">
        <v>14276</v>
      </c>
      <c r="F1478" s="106"/>
      <c r="G1478" s="107"/>
    </row>
    <row r="1479" spans="1:7" ht="12.75">
      <c r="A1479" s="98" t="s">
        <v>1325</v>
      </c>
      <c r="B1479" s="99" t="s">
        <v>1074</v>
      </c>
      <c r="C1479" s="100" t="s">
        <v>1075</v>
      </c>
      <c r="D1479" s="101">
        <v>21923</v>
      </c>
      <c r="E1479" s="102">
        <v>23835</v>
      </c>
      <c r="F1479" s="101">
        <f>E1479-D1479</f>
        <v>1912</v>
      </c>
      <c r="G1479" s="102">
        <f>IF(D1479=0,"***",E1479/D1479)</f>
        <v>1.0872143411029513</v>
      </c>
    </row>
    <row r="1480" spans="1:7" ht="12.75">
      <c r="A1480" s="103"/>
      <c r="B1480" s="104"/>
      <c r="C1480" s="105" t="s">
        <v>293</v>
      </c>
      <c r="D1480" s="106">
        <v>21923</v>
      </c>
      <c r="E1480" s="107">
        <v>23835</v>
      </c>
      <c r="F1480" s="106"/>
      <c r="G1480" s="107"/>
    </row>
    <row r="1481" spans="1:7" ht="12.75">
      <c r="A1481" s="98" t="s">
        <v>1326</v>
      </c>
      <c r="B1481" s="99" t="s">
        <v>1074</v>
      </c>
      <c r="C1481" s="100" t="s">
        <v>1075</v>
      </c>
      <c r="D1481" s="101">
        <v>12573</v>
      </c>
      <c r="E1481" s="102">
        <v>14722</v>
      </c>
      <c r="F1481" s="101">
        <f>E1481-D1481</f>
        <v>2149</v>
      </c>
      <c r="G1481" s="102">
        <f>IF(D1481=0,"***",E1481/D1481)</f>
        <v>1.170921816591108</v>
      </c>
    </row>
    <row r="1482" spans="1:7" ht="12.75">
      <c r="A1482" s="103"/>
      <c r="B1482" s="104"/>
      <c r="C1482" s="105" t="s">
        <v>293</v>
      </c>
      <c r="D1482" s="106">
        <v>12573</v>
      </c>
      <c r="E1482" s="107">
        <v>14722</v>
      </c>
      <c r="F1482" s="106"/>
      <c r="G1482" s="107"/>
    </row>
    <row r="1483" spans="1:7" ht="12.75">
      <c r="A1483" s="98" t="s">
        <v>1327</v>
      </c>
      <c r="B1483" s="99" t="s">
        <v>1074</v>
      </c>
      <c r="C1483" s="100" t="s">
        <v>1075</v>
      </c>
      <c r="D1483" s="101">
        <v>8699</v>
      </c>
      <c r="E1483" s="102">
        <v>8700</v>
      </c>
      <c r="F1483" s="101">
        <f>E1483-D1483</f>
        <v>1</v>
      </c>
      <c r="G1483" s="102">
        <f>IF(D1483=0,"***",E1483/D1483)</f>
        <v>1.0001149557420392</v>
      </c>
    </row>
    <row r="1484" spans="1:7" ht="12.75">
      <c r="A1484" s="103"/>
      <c r="B1484" s="104"/>
      <c r="C1484" s="105" t="s">
        <v>293</v>
      </c>
      <c r="D1484" s="106">
        <v>8699</v>
      </c>
      <c r="E1484" s="107">
        <v>8700</v>
      </c>
      <c r="F1484" s="106"/>
      <c r="G1484" s="107"/>
    </row>
    <row r="1485" spans="1:7" ht="12.75">
      <c r="A1485" s="98" t="s">
        <v>1328</v>
      </c>
      <c r="B1485" s="99" t="s">
        <v>1074</v>
      </c>
      <c r="C1485" s="100" t="s">
        <v>1075</v>
      </c>
      <c r="D1485" s="101">
        <v>8224</v>
      </c>
      <c r="E1485" s="102">
        <v>7630</v>
      </c>
      <c r="F1485" s="101">
        <f>E1485-D1485</f>
        <v>-594</v>
      </c>
      <c r="G1485" s="102">
        <f>IF(D1485=0,"***",E1485/D1485)</f>
        <v>0.9277723735408561</v>
      </c>
    </row>
    <row r="1486" spans="1:7" ht="12.75">
      <c r="A1486" s="103"/>
      <c r="B1486" s="104"/>
      <c r="C1486" s="105" t="s">
        <v>293</v>
      </c>
      <c r="D1486" s="106">
        <v>8224</v>
      </c>
      <c r="E1486" s="107">
        <v>7630</v>
      </c>
      <c r="F1486" s="106"/>
      <c r="G1486" s="107"/>
    </row>
    <row r="1487" spans="1:7" ht="12.75">
      <c r="A1487" s="98" t="s">
        <v>1329</v>
      </c>
      <c r="B1487" s="99" t="s">
        <v>1074</v>
      </c>
      <c r="C1487" s="100" t="s">
        <v>1075</v>
      </c>
      <c r="D1487" s="101">
        <v>22340</v>
      </c>
      <c r="E1487" s="102">
        <v>20278</v>
      </c>
      <c r="F1487" s="101">
        <f>E1487-D1487</f>
        <v>-2062</v>
      </c>
      <c r="G1487" s="102">
        <f>IF(D1487=0,"***",E1487/D1487)</f>
        <v>0.907699194270367</v>
      </c>
    </row>
    <row r="1488" spans="1:7" ht="12.75">
      <c r="A1488" s="103"/>
      <c r="B1488" s="104"/>
      <c r="C1488" s="105" t="s">
        <v>293</v>
      </c>
      <c r="D1488" s="106">
        <v>22340</v>
      </c>
      <c r="E1488" s="107">
        <v>20278</v>
      </c>
      <c r="F1488" s="106"/>
      <c r="G1488" s="107"/>
    </row>
    <row r="1489" spans="1:7" ht="12.75">
      <c r="A1489" s="98" t="s">
        <v>1330</v>
      </c>
      <c r="B1489" s="99" t="s">
        <v>1074</v>
      </c>
      <c r="C1489" s="100" t="s">
        <v>1075</v>
      </c>
      <c r="D1489" s="101">
        <v>11387</v>
      </c>
      <c r="E1489" s="102">
        <v>11733</v>
      </c>
      <c r="F1489" s="101">
        <f>E1489-D1489</f>
        <v>346</v>
      </c>
      <c r="G1489" s="102">
        <f>IF(D1489=0,"***",E1489/D1489)</f>
        <v>1.0303855273557565</v>
      </c>
    </row>
    <row r="1490" spans="1:7" ht="12.75">
      <c r="A1490" s="103"/>
      <c r="B1490" s="104"/>
      <c r="C1490" s="105" t="s">
        <v>293</v>
      </c>
      <c r="D1490" s="106">
        <v>11387</v>
      </c>
      <c r="E1490" s="107">
        <v>11733</v>
      </c>
      <c r="F1490" s="106"/>
      <c r="G1490" s="107"/>
    </row>
    <row r="1491" spans="1:7" ht="12.75">
      <c r="A1491" s="98" t="s">
        <v>1331</v>
      </c>
      <c r="B1491" s="99" t="s">
        <v>1074</v>
      </c>
      <c r="C1491" s="100" t="s">
        <v>1075</v>
      </c>
      <c r="D1491" s="101">
        <v>11537</v>
      </c>
      <c r="E1491" s="102">
        <v>11069</v>
      </c>
      <c r="F1491" s="101">
        <f>E1491-D1491</f>
        <v>-468</v>
      </c>
      <c r="G1491" s="102">
        <f>IF(D1491=0,"***",E1491/D1491)</f>
        <v>0.9594348617491549</v>
      </c>
    </row>
    <row r="1492" spans="1:7" ht="12.75">
      <c r="A1492" s="103"/>
      <c r="B1492" s="104"/>
      <c r="C1492" s="105" t="s">
        <v>293</v>
      </c>
      <c r="D1492" s="106">
        <v>11537</v>
      </c>
      <c r="E1492" s="107">
        <v>11069</v>
      </c>
      <c r="F1492" s="106"/>
      <c r="G1492" s="107"/>
    </row>
    <row r="1493" spans="1:7" ht="12.75">
      <c r="A1493" s="98" t="s">
        <v>1332</v>
      </c>
      <c r="B1493" s="99" t="s">
        <v>1074</v>
      </c>
      <c r="C1493" s="100" t="s">
        <v>1075</v>
      </c>
      <c r="D1493" s="101">
        <v>11972</v>
      </c>
      <c r="E1493" s="102">
        <v>10654</v>
      </c>
      <c r="F1493" s="101">
        <f>E1493-D1493</f>
        <v>-1318</v>
      </c>
      <c r="G1493" s="102">
        <f>IF(D1493=0,"***",E1493/D1493)</f>
        <v>0.889909789508854</v>
      </c>
    </row>
    <row r="1494" spans="1:7" ht="12.75">
      <c r="A1494" s="103"/>
      <c r="B1494" s="104"/>
      <c r="C1494" s="105" t="s">
        <v>293</v>
      </c>
      <c r="D1494" s="106">
        <v>11972</v>
      </c>
      <c r="E1494" s="107">
        <v>10654</v>
      </c>
      <c r="F1494" s="106"/>
      <c r="G1494" s="107"/>
    </row>
    <row r="1495" spans="1:7" ht="12.75">
      <c r="A1495" s="98" t="s">
        <v>1333</v>
      </c>
      <c r="B1495" s="99" t="s">
        <v>1074</v>
      </c>
      <c r="C1495" s="100" t="s">
        <v>1075</v>
      </c>
      <c r="D1495" s="101">
        <v>20029</v>
      </c>
      <c r="E1495" s="102">
        <v>19494</v>
      </c>
      <c r="F1495" s="101">
        <f>E1495-D1495</f>
        <v>-535</v>
      </c>
      <c r="G1495" s="102">
        <f>IF(D1495=0,"***",E1495/D1495)</f>
        <v>0.9732887313395576</v>
      </c>
    </row>
    <row r="1496" spans="1:7" ht="12.75">
      <c r="A1496" s="103"/>
      <c r="B1496" s="104"/>
      <c r="C1496" s="105" t="s">
        <v>293</v>
      </c>
      <c r="D1496" s="106">
        <v>20029</v>
      </c>
      <c r="E1496" s="107">
        <v>19494</v>
      </c>
      <c r="F1496" s="106"/>
      <c r="G1496" s="107"/>
    </row>
    <row r="1497" spans="1:7" ht="12.75">
      <c r="A1497" s="98" t="s">
        <v>1334</v>
      </c>
      <c r="B1497" s="99" t="s">
        <v>1074</v>
      </c>
      <c r="C1497" s="100" t="s">
        <v>1075</v>
      </c>
      <c r="D1497" s="101">
        <v>7850</v>
      </c>
      <c r="E1497" s="102">
        <v>8439</v>
      </c>
      <c r="F1497" s="101">
        <f>E1497-D1497</f>
        <v>589</v>
      </c>
      <c r="G1497" s="102">
        <f>IF(D1497=0,"***",E1497/D1497)</f>
        <v>1.0750318471337579</v>
      </c>
    </row>
    <row r="1498" spans="1:7" ht="12.75">
      <c r="A1498" s="103"/>
      <c r="B1498" s="104"/>
      <c r="C1498" s="105" t="s">
        <v>293</v>
      </c>
      <c r="D1498" s="106">
        <v>7850</v>
      </c>
      <c r="E1498" s="107">
        <v>8439</v>
      </c>
      <c r="F1498" s="106"/>
      <c r="G1498" s="107"/>
    </row>
    <row r="1499" spans="1:7" ht="12.75">
      <c r="A1499" s="98" t="s">
        <v>1335</v>
      </c>
      <c r="B1499" s="99" t="s">
        <v>379</v>
      </c>
      <c r="C1499" s="100" t="s">
        <v>380</v>
      </c>
      <c r="D1499" s="101">
        <v>12147</v>
      </c>
      <c r="E1499" s="102">
        <v>12191</v>
      </c>
      <c r="F1499" s="101">
        <f>E1499-D1499</f>
        <v>44</v>
      </c>
      <c r="G1499" s="102">
        <f>IF(D1499=0,"***",E1499/D1499)</f>
        <v>1.0036222935704289</v>
      </c>
    </row>
    <row r="1500" spans="1:7" ht="12.75">
      <c r="A1500" s="103"/>
      <c r="B1500" s="104"/>
      <c r="C1500" s="105" t="s">
        <v>293</v>
      </c>
      <c r="D1500" s="106">
        <v>10279</v>
      </c>
      <c r="E1500" s="107">
        <v>10263</v>
      </c>
      <c r="F1500" s="106"/>
      <c r="G1500" s="107"/>
    </row>
    <row r="1501" spans="1:7" ht="12.75">
      <c r="A1501" s="103"/>
      <c r="B1501" s="104"/>
      <c r="C1501" s="105" t="s">
        <v>297</v>
      </c>
      <c r="D1501" s="106">
        <v>1868</v>
      </c>
      <c r="E1501" s="107">
        <v>1928</v>
      </c>
      <c r="F1501" s="106"/>
      <c r="G1501" s="107"/>
    </row>
    <row r="1502" spans="1:7" ht="12.75">
      <c r="A1502" s="98" t="s">
        <v>1336</v>
      </c>
      <c r="B1502" s="99" t="s">
        <v>379</v>
      </c>
      <c r="C1502" s="100" t="s">
        <v>380</v>
      </c>
      <c r="D1502" s="101">
        <v>5646</v>
      </c>
      <c r="E1502" s="102">
        <v>5375</v>
      </c>
      <c r="F1502" s="101">
        <f>E1502-D1502</f>
        <v>-271</v>
      </c>
      <c r="G1502" s="102">
        <f>IF(D1502=0,"***",E1502/D1502)</f>
        <v>0.9520014169323415</v>
      </c>
    </row>
    <row r="1503" spans="1:7" ht="12.75">
      <c r="A1503" s="103"/>
      <c r="B1503" s="104"/>
      <c r="C1503" s="105" t="s">
        <v>293</v>
      </c>
      <c r="D1503" s="106">
        <v>5322</v>
      </c>
      <c r="E1503" s="107">
        <v>5031</v>
      </c>
      <c r="F1503" s="106"/>
      <c r="G1503" s="107"/>
    </row>
    <row r="1504" spans="1:7" ht="12.75">
      <c r="A1504" s="103"/>
      <c r="B1504" s="104"/>
      <c r="C1504" s="105" t="s">
        <v>297</v>
      </c>
      <c r="D1504" s="106">
        <v>324</v>
      </c>
      <c r="E1504" s="107">
        <v>344</v>
      </c>
      <c r="F1504" s="106"/>
      <c r="G1504" s="107"/>
    </row>
    <row r="1505" spans="1:7" ht="12.75">
      <c r="A1505" s="98" t="s">
        <v>1337</v>
      </c>
      <c r="B1505" s="99" t="s">
        <v>379</v>
      </c>
      <c r="C1505" s="100" t="s">
        <v>380</v>
      </c>
      <c r="D1505" s="101">
        <v>10375</v>
      </c>
      <c r="E1505" s="102">
        <v>10529</v>
      </c>
      <c r="F1505" s="101">
        <f>E1505-D1505</f>
        <v>154</v>
      </c>
      <c r="G1505" s="102">
        <f>IF(D1505=0,"***",E1505/D1505)</f>
        <v>1.014843373493976</v>
      </c>
    </row>
    <row r="1506" spans="1:7" ht="12.75">
      <c r="A1506" s="103"/>
      <c r="B1506" s="104"/>
      <c r="C1506" s="105" t="s">
        <v>293</v>
      </c>
      <c r="D1506" s="106">
        <v>9050</v>
      </c>
      <c r="E1506" s="107">
        <v>9154</v>
      </c>
      <c r="F1506" s="106"/>
      <c r="G1506" s="107"/>
    </row>
    <row r="1507" spans="1:7" ht="12.75">
      <c r="A1507" s="103"/>
      <c r="B1507" s="104"/>
      <c r="C1507" s="105" t="s">
        <v>297</v>
      </c>
      <c r="D1507" s="106">
        <v>1325</v>
      </c>
      <c r="E1507" s="107">
        <v>1375</v>
      </c>
      <c r="F1507" s="106"/>
      <c r="G1507" s="107"/>
    </row>
    <row r="1508" spans="1:7" ht="12.75">
      <c r="A1508" s="98" t="s">
        <v>1338</v>
      </c>
      <c r="B1508" s="99" t="s">
        <v>379</v>
      </c>
      <c r="C1508" s="100" t="s">
        <v>380</v>
      </c>
      <c r="D1508" s="101">
        <v>24550</v>
      </c>
      <c r="E1508" s="102">
        <v>25674</v>
      </c>
      <c r="F1508" s="101">
        <f>E1508-D1508</f>
        <v>1124</v>
      </c>
      <c r="G1508" s="102">
        <f>IF(D1508=0,"***",E1508/D1508)</f>
        <v>1.0457841140529531</v>
      </c>
    </row>
    <row r="1509" spans="1:7" ht="12.75">
      <c r="A1509" s="103"/>
      <c r="B1509" s="104"/>
      <c r="C1509" s="105" t="s">
        <v>293</v>
      </c>
      <c r="D1509" s="106">
        <v>21351</v>
      </c>
      <c r="E1509" s="107">
        <v>22225</v>
      </c>
      <c r="F1509" s="106"/>
      <c r="G1509" s="107"/>
    </row>
    <row r="1510" spans="1:7" ht="12.75">
      <c r="A1510" s="103"/>
      <c r="B1510" s="104"/>
      <c r="C1510" s="105" t="s">
        <v>297</v>
      </c>
      <c r="D1510" s="106">
        <v>3199</v>
      </c>
      <c r="E1510" s="107">
        <v>3449</v>
      </c>
      <c r="F1510" s="106"/>
      <c r="G1510" s="107"/>
    </row>
    <row r="1511" spans="1:7" ht="12.75">
      <c r="A1511" s="98" t="s">
        <v>1339</v>
      </c>
      <c r="B1511" s="99" t="s">
        <v>1074</v>
      </c>
      <c r="C1511" s="100" t="s">
        <v>1075</v>
      </c>
      <c r="D1511" s="101">
        <v>10673</v>
      </c>
      <c r="E1511" s="102">
        <v>10418</v>
      </c>
      <c r="F1511" s="101">
        <f>E1511-D1511</f>
        <v>-255</v>
      </c>
      <c r="G1511" s="102">
        <f>IF(D1511=0,"***",E1511/D1511)</f>
        <v>0.9761079359130517</v>
      </c>
    </row>
    <row r="1512" spans="1:7" ht="12.75">
      <c r="A1512" s="103"/>
      <c r="B1512" s="104"/>
      <c r="C1512" s="105" t="s">
        <v>293</v>
      </c>
      <c r="D1512" s="106">
        <v>10673</v>
      </c>
      <c r="E1512" s="107">
        <v>10418</v>
      </c>
      <c r="F1512" s="106"/>
      <c r="G1512" s="107"/>
    </row>
    <row r="1513" spans="1:7" ht="12.75">
      <c r="A1513" s="98" t="s">
        <v>1340</v>
      </c>
      <c r="B1513" s="99" t="s">
        <v>1032</v>
      </c>
      <c r="C1513" s="100" t="s">
        <v>1033</v>
      </c>
      <c r="D1513" s="101">
        <v>1633</v>
      </c>
      <c r="E1513" s="102">
        <v>1745</v>
      </c>
      <c r="F1513" s="101">
        <f>E1513-D1513</f>
        <v>112</v>
      </c>
      <c r="G1513" s="102">
        <f>IF(D1513=0,"***",E1513/D1513)</f>
        <v>1.0685854255970606</v>
      </c>
    </row>
    <row r="1514" spans="1:7" ht="12.75">
      <c r="A1514" s="103"/>
      <c r="B1514" s="104"/>
      <c r="C1514" s="105" t="s">
        <v>293</v>
      </c>
      <c r="D1514" s="106">
        <v>1633</v>
      </c>
      <c r="E1514" s="107">
        <v>1745</v>
      </c>
      <c r="F1514" s="106"/>
      <c r="G1514" s="107"/>
    </row>
    <row r="1515" spans="1:7" ht="12.75">
      <c r="A1515" s="98" t="s">
        <v>1341</v>
      </c>
      <c r="B1515" s="99" t="s">
        <v>1032</v>
      </c>
      <c r="C1515" s="100" t="s">
        <v>1033</v>
      </c>
      <c r="D1515" s="101">
        <v>1460</v>
      </c>
      <c r="E1515" s="102">
        <v>1391</v>
      </c>
      <c r="F1515" s="101">
        <f>E1515-D1515</f>
        <v>-69</v>
      </c>
      <c r="G1515" s="102">
        <f>IF(D1515=0,"***",E1515/D1515)</f>
        <v>0.9527397260273973</v>
      </c>
    </row>
    <row r="1516" spans="1:7" ht="12.75">
      <c r="A1516" s="103"/>
      <c r="B1516" s="104"/>
      <c r="C1516" s="105" t="s">
        <v>293</v>
      </c>
      <c r="D1516" s="106">
        <v>1460</v>
      </c>
      <c r="E1516" s="107">
        <v>1391</v>
      </c>
      <c r="F1516" s="106"/>
      <c r="G1516" s="107"/>
    </row>
    <row r="1517" spans="1:7" ht="12.75">
      <c r="A1517" s="98" t="s">
        <v>1342</v>
      </c>
      <c r="B1517" s="99" t="s">
        <v>1032</v>
      </c>
      <c r="C1517" s="100" t="s">
        <v>1033</v>
      </c>
      <c r="D1517" s="101">
        <v>1051</v>
      </c>
      <c r="E1517" s="102">
        <v>1057</v>
      </c>
      <c r="F1517" s="101">
        <f>E1517-D1517</f>
        <v>6</v>
      </c>
      <c r="G1517" s="102">
        <f>IF(D1517=0,"***",E1517/D1517)</f>
        <v>1.005708848715509</v>
      </c>
    </row>
    <row r="1518" spans="1:7" ht="12.75">
      <c r="A1518" s="103"/>
      <c r="B1518" s="104"/>
      <c r="C1518" s="105" t="s">
        <v>293</v>
      </c>
      <c r="D1518" s="106">
        <v>1051</v>
      </c>
      <c r="E1518" s="107">
        <v>1057</v>
      </c>
      <c r="F1518" s="106"/>
      <c r="G1518" s="107"/>
    </row>
    <row r="1519" spans="1:7" ht="12.75">
      <c r="A1519" s="98" t="s">
        <v>1343</v>
      </c>
      <c r="B1519" s="99" t="s">
        <v>1032</v>
      </c>
      <c r="C1519" s="100" t="s">
        <v>1033</v>
      </c>
      <c r="D1519" s="101">
        <v>2036</v>
      </c>
      <c r="E1519" s="102">
        <v>2173</v>
      </c>
      <c r="F1519" s="101">
        <f>E1519-D1519</f>
        <v>137</v>
      </c>
      <c r="G1519" s="102">
        <f>IF(D1519=0,"***",E1519/D1519)</f>
        <v>1.0672888015717092</v>
      </c>
    </row>
    <row r="1520" spans="1:7" ht="12.75">
      <c r="A1520" s="103"/>
      <c r="B1520" s="104"/>
      <c r="C1520" s="105" t="s">
        <v>293</v>
      </c>
      <c r="D1520" s="106">
        <v>2036</v>
      </c>
      <c r="E1520" s="107">
        <v>2173</v>
      </c>
      <c r="F1520" s="106"/>
      <c r="G1520" s="107"/>
    </row>
    <row r="1521" spans="1:7" ht="12.75">
      <c r="A1521" s="98" t="s">
        <v>1344</v>
      </c>
      <c r="B1521" s="99" t="s">
        <v>1032</v>
      </c>
      <c r="C1521" s="100" t="s">
        <v>1033</v>
      </c>
      <c r="D1521" s="101">
        <v>2580</v>
      </c>
      <c r="E1521" s="102">
        <v>3281</v>
      </c>
      <c r="F1521" s="101">
        <f>E1521-D1521</f>
        <v>701</v>
      </c>
      <c r="G1521" s="102">
        <f>IF(D1521=0,"***",E1521/D1521)</f>
        <v>1.2717054263565892</v>
      </c>
    </row>
    <row r="1522" spans="1:7" ht="12.75">
      <c r="A1522" s="103"/>
      <c r="B1522" s="104"/>
      <c r="C1522" s="105" t="s">
        <v>293</v>
      </c>
      <c r="D1522" s="106">
        <v>2580</v>
      </c>
      <c r="E1522" s="107">
        <v>3281</v>
      </c>
      <c r="F1522" s="106"/>
      <c r="G1522" s="107"/>
    </row>
    <row r="1523" spans="1:7" ht="12.75">
      <c r="A1523" s="98" t="s">
        <v>1345</v>
      </c>
      <c r="B1523" s="99" t="s">
        <v>1032</v>
      </c>
      <c r="C1523" s="100" t="s">
        <v>1033</v>
      </c>
      <c r="D1523" s="101">
        <v>16857</v>
      </c>
      <c r="E1523" s="102">
        <v>16352</v>
      </c>
      <c r="F1523" s="101">
        <f>E1523-D1523</f>
        <v>-505</v>
      </c>
      <c r="G1523" s="102">
        <f>IF(D1523=0,"***",E1523/D1523)</f>
        <v>0.9700421190010085</v>
      </c>
    </row>
    <row r="1524" spans="1:7" ht="12.75">
      <c r="A1524" s="103"/>
      <c r="B1524" s="104"/>
      <c r="C1524" s="105" t="s">
        <v>293</v>
      </c>
      <c r="D1524" s="106">
        <v>16857</v>
      </c>
      <c r="E1524" s="107">
        <v>16352</v>
      </c>
      <c r="F1524" s="106"/>
      <c r="G1524" s="107"/>
    </row>
    <row r="1525" spans="1:7" ht="12.75">
      <c r="A1525" s="98" t="s">
        <v>1346</v>
      </c>
      <c r="B1525" s="99" t="s">
        <v>1032</v>
      </c>
      <c r="C1525" s="100" t="s">
        <v>1033</v>
      </c>
      <c r="D1525" s="101">
        <v>1066</v>
      </c>
      <c r="E1525" s="102">
        <v>870</v>
      </c>
      <c r="F1525" s="101">
        <f>E1525-D1525</f>
        <v>-196</v>
      </c>
      <c r="G1525" s="102">
        <f>IF(D1525=0,"***",E1525/D1525)</f>
        <v>0.8161350844277674</v>
      </c>
    </row>
    <row r="1526" spans="1:7" ht="12.75">
      <c r="A1526" s="103"/>
      <c r="B1526" s="104"/>
      <c r="C1526" s="105" t="s">
        <v>293</v>
      </c>
      <c r="D1526" s="106">
        <v>1066</v>
      </c>
      <c r="E1526" s="107">
        <v>870</v>
      </c>
      <c r="F1526" s="106"/>
      <c r="G1526" s="107"/>
    </row>
    <row r="1527" spans="1:7" ht="12.75">
      <c r="A1527" s="98" t="s">
        <v>1347</v>
      </c>
      <c r="B1527" s="99" t="s">
        <v>1032</v>
      </c>
      <c r="C1527" s="100" t="s">
        <v>1033</v>
      </c>
      <c r="D1527" s="101">
        <v>2166</v>
      </c>
      <c r="E1527" s="102">
        <v>2214</v>
      </c>
      <c r="F1527" s="101">
        <f>E1527-D1527</f>
        <v>48</v>
      </c>
      <c r="G1527" s="102">
        <f>IF(D1527=0,"***",E1527/D1527)</f>
        <v>1.0221606648199446</v>
      </c>
    </row>
    <row r="1528" spans="1:7" ht="12.75">
      <c r="A1528" s="103"/>
      <c r="B1528" s="104"/>
      <c r="C1528" s="105" t="s">
        <v>293</v>
      </c>
      <c r="D1528" s="106">
        <v>2166</v>
      </c>
      <c r="E1528" s="107">
        <v>2214</v>
      </c>
      <c r="F1528" s="106"/>
      <c r="G1528" s="107"/>
    </row>
    <row r="1529" spans="1:7" ht="12.75">
      <c r="A1529" s="98" t="s">
        <v>1348</v>
      </c>
      <c r="B1529" s="99" t="s">
        <v>1032</v>
      </c>
      <c r="C1529" s="100" t="s">
        <v>1033</v>
      </c>
      <c r="D1529" s="101">
        <v>1817</v>
      </c>
      <c r="E1529" s="102">
        <v>2003</v>
      </c>
      <c r="F1529" s="101">
        <f>E1529-D1529</f>
        <v>186</v>
      </c>
      <c r="G1529" s="102">
        <f>IF(D1529=0,"***",E1529/D1529)</f>
        <v>1.1023665382498624</v>
      </c>
    </row>
    <row r="1530" spans="1:7" ht="12.75">
      <c r="A1530" s="103"/>
      <c r="B1530" s="104"/>
      <c r="C1530" s="105" t="s">
        <v>293</v>
      </c>
      <c r="D1530" s="106">
        <v>1817</v>
      </c>
      <c r="E1530" s="107">
        <v>2003</v>
      </c>
      <c r="F1530" s="106"/>
      <c r="G1530" s="107"/>
    </row>
    <row r="1531" spans="1:7" ht="12.75">
      <c r="A1531" s="98" t="s">
        <v>1349</v>
      </c>
      <c r="B1531" s="99" t="s">
        <v>1032</v>
      </c>
      <c r="C1531" s="100" t="s">
        <v>1033</v>
      </c>
      <c r="D1531" s="101">
        <v>1953</v>
      </c>
      <c r="E1531" s="102">
        <v>1961</v>
      </c>
      <c r="F1531" s="101">
        <f>E1531-D1531</f>
        <v>8</v>
      </c>
      <c r="G1531" s="102">
        <f>IF(D1531=0,"***",E1531/D1531)</f>
        <v>1.0040962621607783</v>
      </c>
    </row>
    <row r="1532" spans="1:7" ht="12.75">
      <c r="A1532" s="103"/>
      <c r="B1532" s="104"/>
      <c r="C1532" s="105" t="s">
        <v>293</v>
      </c>
      <c r="D1532" s="106">
        <v>1953</v>
      </c>
      <c r="E1532" s="107">
        <v>1961</v>
      </c>
      <c r="F1532" s="106"/>
      <c r="G1532" s="107"/>
    </row>
    <row r="1533" spans="1:7" ht="12.75">
      <c r="A1533" s="98" t="s">
        <v>1350</v>
      </c>
      <c r="B1533" s="99" t="s">
        <v>1351</v>
      </c>
      <c r="C1533" s="100" t="s">
        <v>1352</v>
      </c>
      <c r="D1533" s="101">
        <v>5825</v>
      </c>
      <c r="E1533" s="102">
        <v>6024</v>
      </c>
      <c r="F1533" s="101">
        <f>E1533-D1533</f>
        <v>199</v>
      </c>
      <c r="G1533" s="102">
        <f>IF(D1533=0,"***",E1533/D1533)</f>
        <v>1.0341630901287553</v>
      </c>
    </row>
    <row r="1534" spans="1:7" ht="12.75">
      <c r="A1534" s="103"/>
      <c r="B1534" s="104"/>
      <c r="C1534" s="105" t="s">
        <v>293</v>
      </c>
      <c r="D1534" s="106">
        <v>2723</v>
      </c>
      <c r="E1534" s="107">
        <v>2922</v>
      </c>
      <c r="F1534" s="106"/>
      <c r="G1534" s="107"/>
    </row>
    <row r="1535" spans="1:7" ht="12.75">
      <c r="A1535" s="103"/>
      <c r="B1535" s="104"/>
      <c r="C1535" s="105" t="s">
        <v>297</v>
      </c>
      <c r="D1535" s="106">
        <v>3102</v>
      </c>
      <c r="E1535" s="107">
        <v>3102</v>
      </c>
      <c r="F1535" s="106"/>
      <c r="G1535" s="107"/>
    </row>
    <row r="1536" spans="1:7" ht="12.75">
      <c r="A1536" s="98" t="s">
        <v>1353</v>
      </c>
      <c r="B1536" s="99" t="s">
        <v>376</v>
      </c>
      <c r="C1536" s="100" t="s">
        <v>377</v>
      </c>
      <c r="D1536" s="101">
        <v>31747</v>
      </c>
      <c r="E1536" s="102">
        <v>31609</v>
      </c>
      <c r="F1536" s="101">
        <f>E1536-D1536</f>
        <v>-138</v>
      </c>
      <c r="G1536" s="102">
        <f>IF(D1536=0,"***",E1536/D1536)</f>
        <v>0.9956531325794563</v>
      </c>
    </row>
    <row r="1537" spans="1:7" ht="12.75">
      <c r="A1537" s="103"/>
      <c r="B1537" s="104"/>
      <c r="C1537" s="105" t="s">
        <v>293</v>
      </c>
      <c r="D1537" s="106">
        <v>24574</v>
      </c>
      <c r="E1537" s="107">
        <v>24436</v>
      </c>
      <c r="F1537" s="106"/>
      <c r="G1537" s="107"/>
    </row>
    <row r="1538" spans="1:7" ht="13.5" thickBot="1">
      <c r="A1538" s="103"/>
      <c r="B1538" s="104"/>
      <c r="C1538" s="105" t="s">
        <v>297</v>
      </c>
      <c r="D1538" s="106">
        <v>7173</v>
      </c>
      <c r="E1538" s="107">
        <v>7173</v>
      </c>
      <c r="F1538" s="106"/>
      <c r="G1538" s="107"/>
    </row>
    <row r="1539" spans="1:7" ht="13.5" thickBot="1">
      <c r="A1539" s="93" t="s">
        <v>1354</v>
      </c>
      <c r="B1539" s="94"/>
      <c r="C1539" s="95"/>
      <c r="D1539" s="96">
        <v>8323299</v>
      </c>
      <c r="E1539" s="97">
        <v>8398289.6</v>
      </c>
      <c r="F1539" s="96"/>
      <c r="G1539" s="97"/>
    </row>
    <row r="1540" spans="1:7" ht="13.5" thickBot="1">
      <c r="A1540" s="75"/>
      <c r="B1540" s="76"/>
      <c r="C1540" s="77" t="s">
        <v>2</v>
      </c>
      <c r="D1540" s="90">
        <v>8323299</v>
      </c>
      <c r="E1540" s="91">
        <v>8398289.6</v>
      </c>
      <c r="F1540" s="90">
        <f>E1540-D1540</f>
        <v>74990.59999999963</v>
      </c>
      <c r="G1540" s="92">
        <f>IF(D1540=0,"***",E1540/D1540)</f>
        <v>1.0090097207849915</v>
      </c>
    </row>
    <row r="1541" spans="2:7" ht="13.5" thickBot="1">
      <c r="B1541" s="28"/>
      <c r="D1541" s="29"/>
      <c r="E1541" s="29"/>
      <c r="F1541" s="29"/>
      <c r="G1541" s="29"/>
    </row>
    <row r="1542" spans="1:7" ht="13.5" thickBot="1">
      <c r="A1542" s="75"/>
      <c r="B1542" s="76"/>
      <c r="C1542" s="77" t="s">
        <v>3</v>
      </c>
      <c r="D1542" s="78"/>
      <c r="E1542" s="79"/>
      <c r="F1542" s="78"/>
      <c r="G1542" s="79"/>
    </row>
    <row r="1543" spans="1:7" ht="34.5" customHeight="1">
      <c r="A1543" s="80" t="s">
        <v>1555</v>
      </c>
      <c r="B1543" s="81" t="s">
        <v>4</v>
      </c>
      <c r="C1543" s="82" t="s">
        <v>1556</v>
      </c>
      <c r="D1543" s="83" t="s">
        <v>1557</v>
      </c>
      <c r="E1543" s="84" t="s">
        <v>1558</v>
      </c>
      <c r="F1543" s="83" t="s">
        <v>5</v>
      </c>
      <c r="G1543" s="84" t="s">
        <v>1560</v>
      </c>
    </row>
    <row r="1544" spans="1:7" ht="13.5" customHeight="1" thickBot="1">
      <c r="A1544" s="85"/>
      <c r="B1544" s="86"/>
      <c r="C1544" s="87" t="s">
        <v>1561</v>
      </c>
      <c r="D1544" s="88"/>
      <c r="E1544" s="89"/>
      <c r="F1544" s="88"/>
      <c r="G1544" s="89"/>
    </row>
    <row r="1545" spans="1:7" ht="12.75">
      <c r="A1545" s="108" t="s">
        <v>1355</v>
      </c>
      <c r="B1545" s="116" t="s">
        <v>634</v>
      </c>
      <c r="C1545" s="110" t="s">
        <v>1356</v>
      </c>
      <c r="D1545" s="111">
        <v>0</v>
      </c>
      <c r="E1545" s="112">
        <v>10000</v>
      </c>
      <c r="F1545" s="111">
        <v>0</v>
      </c>
      <c r="G1545" s="112" t="str">
        <f>IF(D1545=0,"***",E1545/D1545)</f>
        <v>***</v>
      </c>
    </row>
    <row r="1546" spans="1:7" ht="13.5" thickBot="1">
      <c r="A1546" s="103"/>
      <c r="B1546" s="104"/>
      <c r="C1546" s="105" t="s">
        <v>7</v>
      </c>
      <c r="D1546" s="106">
        <v>0</v>
      </c>
      <c r="E1546" s="107">
        <v>10000</v>
      </c>
      <c r="F1546" s="106"/>
      <c r="G1546" s="107"/>
    </row>
    <row r="1547" spans="1:7" ht="12.75">
      <c r="A1547" s="98" t="s">
        <v>378</v>
      </c>
      <c r="B1547" s="116" t="s">
        <v>635</v>
      </c>
      <c r="C1547" s="100" t="s">
        <v>1357</v>
      </c>
      <c r="D1547" s="101">
        <v>0</v>
      </c>
      <c r="E1547" s="102">
        <v>1330</v>
      </c>
      <c r="F1547" s="101">
        <v>0</v>
      </c>
      <c r="G1547" s="102" t="str">
        <f>IF(D1547=0,"***",E1547/D1547)</f>
        <v>***</v>
      </c>
    </row>
    <row r="1548" spans="1:7" ht="13.5" thickBot="1">
      <c r="A1548" s="103"/>
      <c r="B1548" s="104"/>
      <c r="C1548" s="105" t="s">
        <v>7</v>
      </c>
      <c r="D1548" s="106">
        <v>0</v>
      </c>
      <c r="E1548" s="107">
        <v>1330</v>
      </c>
      <c r="F1548" s="106"/>
      <c r="G1548" s="107"/>
    </row>
    <row r="1549" spans="1:7" ht="12.75">
      <c r="A1549" s="98" t="s">
        <v>1566</v>
      </c>
      <c r="B1549" s="116" t="s">
        <v>636</v>
      </c>
      <c r="C1549" s="100" t="s">
        <v>1358</v>
      </c>
      <c r="D1549" s="101">
        <v>0</v>
      </c>
      <c r="E1549" s="102">
        <v>40000</v>
      </c>
      <c r="F1549" s="101">
        <v>0</v>
      </c>
      <c r="G1549" s="102" t="str">
        <f>IF(D1549=0,"***",E1549/D1549)</f>
        <v>***</v>
      </c>
    </row>
    <row r="1550" spans="1:7" ht="12.75">
      <c r="A1550" s="103"/>
      <c r="B1550" s="104"/>
      <c r="C1550" s="105" t="s">
        <v>7</v>
      </c>
      <c r="D1550" s="106">
        <v>0</v>
      </c>
      <c r="E1550" s="107">
        <v>40000</v>
      </c>
      <c r="F1550" s="106"/>
      <c r="G1550" s="107"/>
    </row>
    <row r="1551" spans="1:7" ht="12.75">
      <c r="A1551" s="98" t="s">
        <v>1566</v>
      </c>
      <c r="B1551" s="99" t="s">
        <v>1359</v>
      </c>
      <c r="C1551" s="100" t="s">
        <v>1360</v>
      </c>
      <c r="D1551" s="101">
        <v>10000</v>
      </c>
      <c r="E1551" s="102">
        <v>68200</v>
      </c>
      <c r="F1551" s="101">
        <v>0</v>
      </c>
      <c r="G1551" s="102">
        <f>IF(D1551=0,"***",E1551/D1551)</f>
        <v>6.82</v>
      </c>
    </row>
    <row r="1552" spans="1:7" ht="12.75">
      <c r="A1552" s="103"/>
      <c r="B1552" s="104"/>
      <c r="C1552" s="105" t="s">
        <v>7</v>
      </c>
      <c r="D1552" s="106">
        <v>10000</v>
      </c>
      <c r="E1552" s="107">
        <v>68200</v>
      </c>
      <c r="F1552" s="106"/>
      <c r="G1552" s="107"/>
    </row>
    <row r="1553" spans="1:7" ht="12.75">
      <c r="A1553" s="98" t="s">
        <v>1566</v>
      </c>
      <c r="B1553" s="99" t="s">
        <v>1361</v>
      </c>
      <c r="C1553" s="100" t="s">
        <v>1362</v>
      </c>
      <c r="D1553" s="101">
        <v>10000</v>
      </c>
      <c r="E1553" s="102">
        <v>35000</v>
      </c>
      <c r="F1553" s="101">
        <v>0</v>
      </c>
      <c r="G1553" s="102">
        <f>IF(D1553=0,"***",E1553/D1553)</f>
        <v>3.5</v>
      </c>
    </row>
    <row r="1554" spans="1:7" ht="13.5" thickBot="1">
      <c r="A1554" s="103"/>
      <c r="B1554" s="104"/>
      <c r="C1554" s="105" t="s">
        <v>7</v>
      </c>
      <c r="D1554" s="106">
        <v>10000</v>
      </c>
      <c r="E1554" s="107">
        <v>35000</v>
      </c>
      <c r="F1554" s="106"/>
      <c r="G1554" s="107"/>
    </row>
    <row r="1555" spans="1:7" ht="12.75">
      <c r="A1555" s="98" t="s">
        <v>389</v>
      </c>
      <c r="B1555" s="116" t="s">
        <v>637</v>
      </c>
      <c r="C1555" s="100" t="s">
        <v>1363</v>
      </c>
      <c r="D1555" s="101">
        <v>0</v>
      </c>
      <c r="E1555" s="102">
        <v>3670</v>
      </c>
      <c r="F1555" s="101">
        <v>0</v>
      </c>
      <c r="G1555" s="102" t="str">
        <f>IF(D1555=0,"***",E1555/D1555)</f>
        <v>***</v>
      </c>
    </row>
    <row r="1556" spans="1:7" ht="13.5" thickBot="1">
      <c r="A1556" s="103"/>
      <c r="B1556" s="104"/>
      <c r="C1556" s="105" t="s">
        <v>7</v>
      </c>
      <c r="D1556" s="106">
        <v>0</v>
      </c>
      <c r="E1556" s="107">
        <v>3670</v>
      </c>
      <c r="F1556" s="106"/>
      <c r="G1556" s="107"/>
    </row>
    <row r="1557" spans="1:7" ht="12.75">
      <c r="A1557" s="98" t="s">
        <v>389</v>
      </c>
      <c r="B1557" s="116" t="s">
        <v>638</v>
      </c>
      <c r="C1557" s="100" t="s">
        <v>1364</v>
      </c>
      <c r="D1557" s="101">
        <v>0</v>
      </c>
      <c r="E1557" s="102">
        <v>7000</v>
      </c>
      <c r="F1557" s="101">
        <v>0</v>
      </c>
      <c r="G1557" s="102" t="str">
        <f>IF(D1557=0,"***",E1557/D1557)</f>
        <v>***</v>
      </c>
    </row>
    <row r="1558" spans="1:7" ht="13.5" thickBot="1">
      <c r="A1558" s="103"/>
      <c r="B1558" s="104"/>
      <c r="C1558" s="105" t="s">
        <v>7</v>
      </c>
      <c r="D1558" s="106">
        <v>0</v>
      </c>
      <c r="E1558" s="107">
        <v>7000</v>
      </c>
      <c r="F1558" s="106"/>
      <c r="G1558" s="107"/>
    </row>
    <row r="1559" spans="1:7" ht="12.75">
      <c r="A1559" s="98" t="s">
        <v>389</v>
      </c>
      <c r="B1559" s="116" t="s">
        <v>339</v>
      </c>
      <c r="C1559" s="100" t="s">
        <v>1365</v>
      </c>
      <c r="D1559" s="101">
        <v>0</v>
      </c>
      <c r="E1559" s="102">
        <v>8000</v>
      </c>
      <c r="F1559" s="101">
        <v>0</v>
      </c>
      <c r="G1559" s="102" t="str">
        <f>IF(D1559=0,"***",E1559/D1559)</f>
        <v>***</v>
      </c>
    </row>
    <row r="1560" spans="1:7" ht="13.5" thickBot="1">
      <c r="A1560" s="103"/>
      <c r="B1560" s="104"/>
      <c r="C1560" s="105" t="s">
        <v>7</v>
      </c>
      <c r="D1560" s="106">
        <v>0</v>
      </c>
      <c r="E1560" s="107">
        <v>8000</v>
      </c>
      <c r="F1560" s="106"/>
      <c r="G1560" s="107"/>
    </row>
    <row r="1561" spans="1:7" ht="12.75">
      <c r="A1561" s="98" t="s">
        <v>389</v>
      </c>
      <c r="B1561" s="116" t="s">
        <v>639</v>
      </c>
      <c r="C1561" s="100" t="s">
        <v>1366</v>
      </c>
      <c r="D1561" s="101">
        <v>0</v>
      </c>
      <c r="E1561" s="102">
        <v>16000</v>
      </c>
      <c r="F1561" s="101">
        <v>0</v>
      </c>
      <c r="G1561" s="102" t="str">
        <f>IF(D1561=0,"***",E1561/D1561)</f>
        <v>***</v>
      </c>
    </row>
    <row r="1562" spans="1:7" ht="12.75">
      <c r="A1562" s="103"/>
      <c r="B1562" s="104"/>
      <c r="C1562" s="105" t="s">
        <v>7</v>
      </c>
      <c r="D1562" s="106">
        <v>0</v>
      </c>
      <c r="E1562" s="107">
        <v>16000</v>
      </c>
      <c r="F1562" s="106"/>
      <c r="G1562" s="107"/>
    </row>
    <row r="1563" spans="1:7" ht="12.75">
      <c r="A1563" s="98" t="s">
        <v>389</v>
      </c>
      <c r="B1563" s="99" t="s">
        <v>1367</v>
      </c>
      <c r="C1563" s="100" t="s">
        <v>1368</v>
      </c>
      <c r="D1563" s="101">
        <v>0</v>
      </c>
      <c r="E1563" s="102">
        <v>14000</v>
      </c>
      <c r="F1563" s="101">
        <v>0</v>
      </c>
      <c r="G1563" s="102" t="str">
        <f>IF(D1563=0,"***",E1563/D1563)</f>
        <v>***</v>
      </c>
    </row>
    <row r="1564" spans="1:7" ht="12.75">
      <c r="A1564" s="103"/>
      <c r="B1564" s="104"/>
      <c r="C1564" s="105" t="s">
        <v>7</v>
      </c>
      <c r="D1564" s="106">
        <v>0</v>
      </c>
      <c r="E1564" s="107">
        <v>14000</v>
      </c>
      <c r="F1564" s="106"/>
      <c r="G1564" s="107"/>
    </row>
    <row r="1565" spans="1:7" ht="12.75">
      <c r="A1565" s="98" t="s">
        <v>389</v>
      </c>
      <c r="B1565" s="99" t="s">
        <v>1369</v>
      </c>
      <c r="C1565" s="100" t="s">
        <v>1370</v>
      </c>
      <c r="D1565" s="101">
        <v>12000</v>
      </c>
      <c r="E1565" s="102">
        <v>5000</v>
      </c>
      <c r="F1565" s="101">
        <v>0</v>
      </c>
      <c r="G1565" s="102">
        <f>IF(D1565=0,"***",E1565/D1565)</f>
        <v>0.4166666666666667</v>
      </c>
    </row>
    <row r="1566" spans="1:7" ht="12.75">
      <c r="A1566" s="103"/>
      <c r="B1566" s="104"/>
      <c r="C1566" s="105" t="s">
        <v>7</v>
      </c>
      <c r="D1566" s="106">
        <v>12000</v>
      </c>
      <c r="E1566" s="107">
        <v>5000</v>
      </c>
      <c r="F1566" s="106"/>
      <c r="G1566" s="107"/>
    </row>
    <row r="1567" spans="1:7" ht="12.75">
      <c r="A1567" s="98" t="s">
        <v>389</v>
      </c>
      <c r="B1567" s="99" t="s">
        <v>1371</v>
      </c>
      <c r="C1567" s="100" t="s">
        <v>1372</v>
      </c>
      <c r="D1567" s="101">
        <v>11955</v>
      </c>
      <c r="E1567" s="102">
        <v>37000</v>
      </c>
      <c r="F1567" s="101">
        <v>0</v>
      </c>
      <c r="G1567" s="102">
        <f>IF(D1567=0,"***",E1567/D1567)</f>
        <v>3.094939355918026</v>
      </c>
    </row>
    <row r="1568" spans="1:7" ht="12.75">
      <c r="A1568" s="103"/>
      <c r="B1568" s="104"/>
      <c r="C1568" s="105" t="s">
        <v>7</v>
      </c>
      <c r="D1568" s="106">
        <v>11955</v>
      </c>
      <c r="E1568" s="107">
        <v>37000</v>
      </c>
      <c r="F1568" s="106"/>
      <c r="G1568" s="107"/>
    </row>
    <row r="1569" spans="1:7" ht="12.75">
      <c r="A1569" s="98" t="s">
        <v>389</v>
      </c>
      <c r="B1569" s="99" t="s">
        <v>1373</v>
      </c>
      <c r="C1569" s="100" t="s">
        <v>1374</v>
      </c>
      <c r="D1569" s="101">
        <v>14813</v>
      </c>
      <c r="E1569" s="102">
        <v>17000</v>
      </c>
      <c r="F1569" s="101">
        <v>0</v>
      </c>
      <c r="G1569" s="102">
        <f>IF(D1569=0,"***",E1569/D1569)</f>
        <v>1.1476405859717815</v>
      </c>
    </row>
    <row r="1570" spans="1:7" ht="13.5" thickBot="1">
      <c r="A1570" s="103"/>
      <c r="B1570" s="104"/>
      <c r="C1570" s="105" t="s">
        <v>7</v>
      </c>
      <c r="D1570" s="106">
        <v>14813</v>
      </c>
      <c r="E1570" s="107">
        <v>17000</v>
      </c>
      <c r="F1570" s="106"/>
      <c r="G1570" s="107"/>
    </row>
    <row r="1571" spans="1:7" ht="12.75">
      <c r="A1571" s="98" t="s">
        <v>389</v>
      </c>
      <c r="B1571" s="116" t="s">
        <v>640</v>
      </c>
      <c r="C1571" s="100" t="s">
        <v>1471</v>
      </c>
      <c r="D1571" s="101">
        <v>0</v>
      </c>
      <c r="E1571" s="102">
        <v>150000</v>
      </c>
      <c r="F1571" s="101"/>
      <c r="G1571" s="102"/>
    </row>
    <row r="1572" spans="1:7" ht="13.5" thickBot="1">
      <c r="A1572" s="98"/>
      <c r="B1572" s="99"/>
      <c r="C1572" s="100"/>
      <c r="D1572" s="101">
        <v>0</v>
      </c>
      <c r="E1572" s="107">
        <v>150000</v>
      </c>
      <c r="F1572" s="101"/>
      <c r="G1572" s="102"/>
    </row>
    <row r="1573" spans="1:7" ht="13.5" thickBot="1">
      <c r="A1573" s="93" t="s">
        <v>1354</v>
      </c>
      <c r="B1573" s="94"/>
      <c r="C1573" s="95"/>
      <c r="D1573" s="96">
        <v>58768</v>
      </c>
      <c r="E1573" s="97">
        <v>412200</v>
      </c>
      <c r="F1573" s="96"/>
      <c r="G1573" s="97"/>
    </row>
    <row r="1574" spans="1:7" ht="13.5" thickBot="1">
      <c r="A1574" s="75"/>
      <c r="B1574" s="76"/>
      <c r="C1574" s="77" t="s">
        <v>8</v>
      </c>
      <c r="D1574" s="90">
        <f>SUM(D1545:D1573)/3</f>
        <v>58768</v>
      </c>
      <c r="E1574" s="91">
        <f>SUM(E1545:E1573)/3</f>
        <v>412200</v>
      </c>
      <c r="F1574" s="90">
        <v>0</v>
      </c>
      <c r="G1574" s="92">
        <f>IF(D1574=0,"***",E1574/D1574)</f>
        <v>7.014021236046828</v>
      </c>
    </row>
    <row r="1575" spans="2:7" ht="13.5" thickBot="1">
      <c r="B1575" s="28"/>
      <c r="D1575" s="29"/>
      <c r="E1575" s="29"/>
      <c r="F1575" s="29"/>
      <c r="G1575" s="29"/>
    </row>
    <row r="1576" spans="1:7" ht="13.5" thickBot="1">
      <c r="A1576" s="75"/>
      <c r="B1576" s="76"/>
      <c r="C1576" s="77" t="s">
        <v>9</v>
      </c>
      <c r="D1576" s="90">
        <f>D$1540+D$1574</f>
        <v>8382067</v>
      </c>
      <c r="E1576" s="91">
        <f>E$1540+E$1574</f>
        <v>8810489.6</v>
      </c>
      <c r="F1576" s="90"/>
      <c r="G1576" s="92">
        <f>IF(D1576=0,"***",E1576/D1576)</f>
        <v>1.0511118081017485</v>
      </c>
    </row>
    <row r="1577" spans="2:7" ht="13.5" thickBot="1">
      <c r="B1577" s="28"/>
      <c r="D1577" s="29"/>
      <c r="E1577" s="29"/>
      <c r="F1577" s="29"/>
      <c r="G1577" s="29"/>
    </row>
    <row r="1578" spans="1:7" ht="13.5" thickBot="1">
      <c r="A1578" s="75"/>
      <c r="B1578" s="76"/>
      <c r="C1578" s="77" t="s">
        <v>10</v>
      </c>
      <c r="D1578" s="78"/>
      <c r="E1578" s="79"/>
      <c r="F1578" s="78"/>
      <c r="G1578" s="79"/>
    </row>
    <row r="1579" spans="1:7" ht="34.5" customHeight="1">
      <c r="A1579" s="80" t="s">
        <v>1555</v>
      </c>
      <c r="B1579" s="81" t="s">
        <v>1427</v>
      </c>
      <c r="C1579" s="82" t="s">
        <v>1556</v>
      </c>
      <c r="D1579" s="83" t="s">
        <v>1557</v>
      </c>
      <c r="E1579" s="84" t="s">
        <v>1558</v>
      </c>
      <c r="F1579" s="83" t="s">
        <v>1559</v>
      </c>
      <c r="G1579" s="84" t="s">
        <v>1560</v>
      </c>
    </row>
    <row r="1580" spans="1:7" ht="13.5" customHeight="1" thickBot="1">
      <c r="A1580" s="85"/>
      <c r="B1580" s="86"/>
      <c r="C1580" s="87" t="s">
        <v>1561</v>
      </c>
      <c r="D1580" s="88"/>
      <c r="E1580" s="89"/>
      <c r="F1580" s="88"/>
      <c r="G1580" s="89"/>
    </row>
    <row r="1581" spans="1:7" ht="12.75">
      <c r="A1581" s="108" t="s">
        <v>16</v>
      </c>
      <c r="B1581" s="109" t="s">
        <v>1539</v>
      </c>
      <c r="C1581" s="110" t="s">
        <v>17</v>
      </c>
      <c r="D1581" s="111">
        <v>7160704</v>
      </c>
      <c r="E1581" s="112">
        <v>7128793</v>
      </c>
      <c r="F1581" s="111">
        <f>E1581-D1581</f>
        <v>-31911</v>
      </c>
      <c r="G1581" s="112">
        <f>IF(D1581=0,"***",E1581/D1581)</f>
        <v>0.9955435945962855</v>
      </c>
    </row>
    <row r="1582" spans="1:7" ht="13.5" thickBot="1">
      <c r="A1582" s="103"/>
      <c r="B1582" s="104"/>
      <c r="C1582" s="105" t="s">
        <v>293</v>
      </c>
      <c r="D1582" s="106">
        <v>7160704</v>
      </c>
      <c r="E1582" s="107">
        <v>7128793</v>
      </c>
      <c r="F1582" s="106"/>
      <c r="G1582" s="107"/>
    </row>
    <row r="1583" spans="1:7" ht="13.5" thickBot="1">
      <c r="A1583" s="93" t="s">
        <v>1354</v>
      </c>
      <c r="B1583" s="94"/>
      <c r="C1583" s="95"/>
      <c r="D1583" s="96">
        <v>7160704</v>
      </c>
      <c r="E1583" s="97">
        <v>7128793</v>
      </c>
      <c r="F1583" s="96"/>
      <c r="G1583" s="97"/>
    </row>
    <row r="1584" spans="1:7" ht="13.5" thickBot="1">
      <c r="A1584" s="75"/>
      <c r="B1584" s="76"/>
      <c r="C1584" s="77" t="s">
        <v>19</v>
      </c>
      <c r="D1584" s="90">
        <f>SUM(D1581:D1583)/3</f>
        <v>7160704</v>
      </c>
      <c r="E1584" s="91">
        <f>SUM(E1581:E1583)/3</f>
        <v>7128793</v>
      </c>
      <c r="F1584" s="90">
        <f>E1584-D1584</f>
        <v>-31911</v>
      </c>
      <c r="G1584" s="92">
        <f>IF(D1584=0,"***",E1584/D1584)</f>
        <v>0.9955435945962855</v>
      </c>
    </row>
    <row r="1585" spans="2:7" ht="12.75">
      <c r="B1585" s="28"/>
      <c r="D1585" s="29"/>
      <c r="E1585" s="29"/>
      <c r="F1585" s="29"/>
      <c r="G1585" s="29"/>
    </row>
  </sheetData>
  <printOptions/>
  <pageMargins left="0.5905511811023623" right="0.3937007874015748" top="0.984251968503937" bottom="0.7874015748031497" header="0.5118110236220472" footer="0.5118110236220472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156"/>
  <sheetViews>
    <sheetView workbookViewId="0" topLeftCell="A136">
      <selection activeCell="B137" sqref="B137"/>
    </sheetView>
  </sheetViews>
  <sheetFormatPr defaultColWidth="9.00390625" defaultRowHeight="12.75"/>
  <cols>
    <col min="1" max="1" width="26.125" style="2" customWidth="1"/>
    <col min="2" max="2" width="7.125" style="2" bestFit="1" customWidth="1"/>
    <col min="3" max="3" width="37.125" style="2" customWidth="1"/>
    <col min="4" max="4" width="11.125" style="1" bestFit="1" customWidth="1"/>
    <col min="5" max="5" width="12.875" style="1" bestFit="1" customWidth="1"/>
    <col min="6" max="6" width="9.00390625" style="1" hidden="1" customWidth="1"/>
    <col min="7" max="7" width="8.25390625" style="1" hidden="1" customWidth="1"/>
  </cols>
  <sheetData>
    <row r="3" spans="1:7" ht="12.75">
      <c r="A3" s="21" t="s">
        <v>1551</v>
      </c>
      <c r="B3" s="21"/>
      <c r="C3" s="21"/>
      <c r="D3" s="22"/>
      <c r="E3" s="22"/>
      <c r="F3" s="22"/>
      <c r="G3" s="22"/>
    </row>
    <row r="4" spans="1:7" ht="12.75">
      <c r="A4" s="21" t="s">
        <v>1552</v>
      </c>
      <c r="B4" s="21"/>
      <c r="C4" s="21"/>
      <c r="D4" s="22"/>
      <c r="E4" s="22"/>
      <c r="F4" s="22"/>
      <c r="G4" s="22"/>
    </row>
    <row r="5" spans="1:7" ht="12.75">
      <c r="A5" s="21" t="s">
        <v>1553</v>
      </c>
      <c r="B5" s="21"/>
      <c r="C5" s="21"/>
      <c r="D5" s="22"/>
      <c r="E5" s="22"/>
      <c r="F5" s="22"/>
      <c r="G5" s="22"/>
    </row>
    <row r="7" spans="1:7" ht="18">
      <c r="A7" s="23" t="s">
        <v>589</v>
      </c>
      <c r="B7" s="24"/>
      <c r="C7" s="25"/>
      <c r="D7" s="26"/>
      <c r="E7" s="26"/>
      <c r="F7" s="26"/>
      <c r="G7" s="27"/>
    </row>
    <row r="8" spans="2:7" ht="13.5" thickBot="1">
      <c r="B8" s="28"/>
      <c r="D8" s="29"/>
      <c r="E8" s="29"/>
      <c r="F8" s="29"/>
      <c r="G8" s="29"/>
    </row>
    <row r="9" spans="1:7" ht="13.5" thickBot="1">
      <c r="A9" s="30"/>
      <c r="B9" s="31"/>
      <c r="C9" s="32" t="s">
        <v>1554</v>
      </c>
      <c r="D9" s="33"/>
      <c r="E9" s="34"/>
      <c r="F9" s="33"/>
      <c r="G9" s="34"/>
    </row>
    <row r="10" spans="1:7" ht="34.5" customHeight="1">
      <c r="A10" s="35" t="s">
        <v>1555</v>
      </c>
      <c r="B10" s="36" t="s">
        <v>1427</v>
      </c>
      <c r="C10" s="37" t="s">
        <v>1556</v>
      </c>
      <c r="D10" s="38" t="s">
        <v>1557</v>
      </c>
      <c r="E10" s="39" t="s">
        <v>1558</v>
      </c>
      <c r="F10" s="38" t="s">
        <v>1559</v>
      </c>
      <c r="G10" s="39" t="s">
        <v>1560</v>
      </c>
    </row>
    <row r="11" spans="1:7" ht="13.5" customHeight="1" thickBot="1">
      <c r="A11" s="40"/>
      <c r="B11" s="41"/>
      <c r="C11" s="42" t="s">
        <v>1561</v>
      </c>
      <c r="D11" s="43"/>
      <c r="E11" s="44"/>
      <c r="F11" s="43"/>
      <c r="G11" s="44"/>
    </row>
    <row r="12" spans="1:7" ht="13.5" thickBot="1">
      <c r="A12" s="30"/>
      <c r="B12" s="31"/>
      <c r="C12" s="32" t="s">
        <v>1562</v>
      </c>
      <c r="D12" s="45">
        <v>0</v>
      </c>
      <c r="E12" s="46">
        <v>0</v>
      </c>
      <c r="F12" s="45">
        <f>E12-D12</f>
        <v>0</v>
      </c>
      <c r="G12" s="47" t="str">
        <f>IF(D12=0,"***",E12/D12)</f>
        <v>***</v>
      </c>
    </row>
    <row r="13" spans="2:7" ht="13.5" thickBot="1">
      <c r="B13" s="28"/>
      <c r="D13" s="29"/>
      <c r="E13" s="29"/>
      <c r="F13" s="29"/>
      <c r="G13" s="29"/>
    </row>
    <row r="14" spans="1:7" ht="13.5" thickBot="1">
      <c r="A14" s="30"/>
      <c r="B14" s="31"/>
      <c r="C14" s="32" t="s">
        <v>1563</v>
      </c>
      <c r="D14" s="33"/>
      <c r="E14" s="34"/>
      <c r="F14" s="33"/>
      <c r="G14" s="34"/>
    </row>
    <row r="15" spans="1:7" ht="34.5" customHeight="1">
      <c r="A15" s="35" t="s">
        <v>1555</v>
      </c>
      <c r="B15" s="36" t="s">
        <v>1564</v>
      </c>
      <c r="C15" s="37" t="s">
        <v>1556</v>
      </c>
      <c r="D15" s="38" t="s">
        <v>1557</v>
      </c>
      <c r="E15" s="39" t="s">
        <v>1558</v>
      </c>
      <c r="F15" s="38" t="s">
        <v>1559</v>
      </c>
      <c r="G15" s="39" t="s">
        <v>1560</v>
      </c>
    </row>
    <row r="16" spans="1:7" ht="13.5" customHeight="1" thickBot="1">
      <c r="A16" s="40"/>
      <c r="B16" s="41"/>
      <c r="C16" s="42" t="s">
        <v>1561</v>
      </c>
      <c r="D16" s="43"/>
      <c r="E16" s="44"/>
      <c r="F16" s="43"/>
      <c r="G16" s="44"/>
    </row>
    <row r="17" spans="1:7" ht="13.5" thickBot="1">
      <c r="A17" s="48" t="s">
        <v>590</v>
      </c>
      <c r="B17" s="49"/>
      <c r="C17" s="50"/>
      <c r="D17" s="51"/>
      <c r="E17" s="52"/>
      <c r="F17" s="51"/>
      <c r="G17" s="52"/>
    </row>
    <row r="18" spans="1:7" ht="12.75">
      <c r="A18" s="53" t="s">
        <v>591</v>
      </c>
      <c r="B18" s="54" t="s">
        <v>592</v>
      </c>
      <c r="C18" s="55" t="s">
        <v>593</v>
      </c>
      <c r="D18" s="56">
        <v>17500</v>
      </c>
      <c r="E18" s="57">
        <v>14181</v>
      </c>
      <c r="F18" s="56">
        <f>E18-D18</f>
        <v>-3319</v>
      </c>
      <c r="G18" s="57">
        <f>IF(D18=0,"***",E18/D18)</f>
        <v>0.8103428571428571</v>
      </c>
    </row>
    <row r="19" spans="1:7" ht="12.75">
      <c r="A19" s="58"/>
      <c r="B19" s="59"/>
      <c r="C19" s="60" t="s">
        <v>1567</v>
      </c>
      <c r="D19" s="61">
        <v>17500</v>
      </c>
      <c r="E19" s="62">
        <v>14181</v>
      </c>
      <c r="F19" s="61"/>
      <c r="G19" s="62"/>
    </row>
    <row r="20" spans="1:7" ht="12.75">
      <c r="A20" s="53" t="s">
        <v>594</v>
      </c>
      <c r="B20" s="54" t="s">
        <v>595</v>
      </c>
      <c r="C20" s="55" t="s">
        <v>596</v>
      </c>
      <c r="D20" s="56">
        <v>8200</v>
      </c>
      <c r="E20" s="57">
        <v>11806</v>
      </c>
      <c r="F20" s="56">
        <f>E20-D20</f>
        <v>3606</v>
      </c>
      <c r="G20" s="57">
        <f>IF(D20=0,"***",E20/D20)</f>
        <v>1.4397560975609756</v>
      </c>
    </row>
    <row r="21" spans="1:7" ht="12.75">
      <c r="A21" s="58"/>
      <c r="B21" s="59"/>
      <c r="C21" s="60" t="s">
        <v>1567</v>
      </c>
      <c r="D21" s="61">
        <v>8200</v>
      </c>
      <c r="E21" s="62">
        <v>11806</v>
      </c>
      <c r="F21" s="61"/>
      <c r="G21" s="62"/>
    </row>
    <row r="22" spans="1:7" ht="12.75">
      <c r="A22" s="53" t="s">
        <v>597</v>
      </c>
      <c r="B22" s="54" t="s">
        <v>598</v>
      </c>
      <c r="C22" s="55" t="s">
        <v>599</v>
      </c>
      <c r="D22" s="56">
        <v>2000</v>
      </c>
      <c r="E22" s="57">
        <v>12000</v>
      </c>
      <c r="F22" s="56">
        <f>E22-D22</f>
        <v>10000</v>
      </c>
      <c r="G22" s="57">
        <f>IF(D22=0,"***",E22/D22)</f>
        <v>6</v>
      </c>
    </row>
    <row r="23" spans="1:7" ht="12.75">
      <c r="A23" s="58"/>
      <c r="B23" s="59"/>
      <c r="C23" s="60" t="s">
        <v>1567</v>
      </c>
      <c r="D23" s="61">
        <v>2000</v>
      </c>
      <c r="E23" s="62">
        <v>12000</v>
      </c>
      <c r="F23" s="61"/>
      <c r="G23" s="62"/>
    </row>
    <row r="24" spans="1:7" ht="12.75">
      <c r="A24" s="53" t="s">
        <v>0</v>
      </c>
      <c r="B24" s="54" t="s">
        <v>600</v>
      </c>
      <c r="C24" s="55" t="s">
        <v>601</v>
      </c>
      <c r="D24" s="56">
        <v>10000</v>
      </c>
      <c r="E24" s="57">
        <v>9755</v>
      </c>
      <c r="F24" s="56">
        <f>E24-D24</f>
        <v>-245</v>
      </c>
      <c r="G24" s="57">
        <f>IF(D24=0,"***",E24/D24)</f>
        <v>0.9755</v>
      </c>
    </row>
    <row r="25" spans="1:7" ht="12.75">
      <c r="A25" s="58"/>
      <c r="B25" s="59"/>
      <c r="C25" s="60" t="s">
        <v>1567</v>
      </c>
      <c r="D25" s="61">
        <v>10000</v>
      </c>
      <c r="E25" s="62">
        <v>9755</v>
      </c>
      <c r="F25" s="61"/>
      <c r="G25" s="62"/>
    </row>
    <row r="26" spans="1:7" ht="12.75">
      <c r="A26" s="53" t="s">
        <v>602</v>
      </c>
      <c r="B26" s="54" t="s">
        <v>603</v>
      </c>
      <c r="C26" s="55" t="s">
        <v>604</v>
      </c>
      <c r="D26" s="56">
        <v>20000</v>
      </c>
      <c r="E26" s="57">
        <v>20000</v>
      </c>
      <c r="F26" s="56">
        <f>E26-D26</f>
        <v>0</v>
      </c>
      <c r="G26" s="57">
        <f>IF(D26=0,"***",E26/D26)</f>
        <v>1</v>
      </c>
    </row>
    <row r="27" spans="1:7" ht="12.75">
      <c r="A27" s="58"/>
      <c r="B27" s="59"/>
      <c r="C27" s="60" t="s">
        <v>1567</v>
      </c>
      <c r="D27" s="61">
        <v>20000</v>
      </c>
      <c r="E27" s="62">
        <v>20000</v>
      </c>
      <c r="F27" s="61"/>
      <c r="G27" s="62"/>
    </row>
    <row r="28" spans="1:7" ht="12.75">
      <c r="A28" s="53" t="s">
        <v>602</v>
      </c>
      <c r="B28" s="54" t="s">
        <v>598</v>
      </c>
      <c r="C28" s="55" t="s">
        <v>599</v>
      </c>
      <c r="D28" s="56">
        <v>19898</v>
      </c>
      <c r="E28" s="57">
        <v>13200</v>
      </c>
      <c r="F28" s="56">
        <f>E28-D28</f>
        <v>-6698</v>
      </c>
      <c r="G28" s="57">
        <f>IF(D28=0,"***",E28/D28)</f>
        <v>0.6633832545984522</v>
      </c>
    </row>
    <row r="29" spans="1:7" ht="13.5" thickBot="1">
      <c r="A29" s="58"/>
      <c r="B29" s="59"/>
      <c r="C29" s="60" t="s">
        <v>1567</v>
      </c>
      <c r="D29" s="61">
        <v>19898</v>
      </c>
      <c r="E29" s="62">
        <v>13200</v>
      </c>
      <c r="F29" s="61"/>
      <c r="G29" s="62"/>
    </row>
    <row r="30" spans="1:7" ht="13.5" thickBot="1">
      <c r="A30" s="48" t="s">
        <v>605</v>
      </c>
      <c r="B30" s="49"/>
      <c r="C30" s="50"/>
      <c r="D30" s="51">
        <v>77598</v>
      </c>
      <c r="E30" s="52">
        <v>80942</v>
      </c>
      <c r="F30" s="51"/>
      <c r="G30" s="52"/>
    </row>
    <row r="31" spans="1:7" ht="13.5" thickBot="1">
      <c r="A31" s="48" t="s">
        <v>606</v>
      </c>
      <c r="B31" s="49"/>
      <c r="C31" s="50"/>
      <c r="D31" s="51"/>
      <c r="E31" s="52"/>
      <c r="F31" s="51"/>
      <c r="G31" s="52"/>
    </row>
    <row r="32" spans="1:7" ht="12.75">
      <c r="A32" s="53" t="s">
        <v>607</v>
      </c>
      <c r="B32" s="54" t="s">
        <v>608</v>
      </c>
      <c r="C32" s="55" t="s">
        <v>609</v>
      </c>
      <c r="D32" s="56">
        <v>227402</v>
      </c>
      <c r="E32" s="57">
        <v>233133.5</v>
      </c>
      <c r="F32" s="56">
        <f>E32-D32</f>
        <v>5731.5</v>
      </c>
      <c r="G32" s="57">
        <f>IF(D32=0,"***",E32/D32)</f>
        <v>1.0252042638147423</v>
      </c>
    </row>
    <row r="33" spans="1:7" ht="13.5" thickBot="1">
      <c r="A33" s="58"/>
      <c r="B33" s="59"/>
      <c r="C33" s="60" t="s">
        <v>1567</v>
      </c>
      <c r="D33" s="61">
        <v>227402</v>
      </c>
      <c r="E33" s="62">
        <v>233133.5</v>
      </c>
      <c r="F33" s="61"/>
      <c r="G33" s="62"/>
    </row>
    <row r="34" spans="1:7" ht="13.5" thickBot="1">
      <c r="A34" s="48" t="s">
        <v>610</v>
      </c>
      <c r="B34" s="49"/>
      <c r="C34" s="50"/>
      <c r="D34" s="51">
        <v>227402</v>
      </c>
      <c r="E34" s="52">
        <v>233133.5</v>
      </c>
      <c r="F34" s="51"/>
      <c r="G34" s="52"/>
    </row>
    <row r="35" spans="1:7" ht="13.5" thickBot="1">
      <c r="A35" s="48" t="s">
        <v>611</v>
      </c>
      <c r="B35" s="49"/>
      <c r="C35" s="50"/>
      <c r="D35" s="51"/>
      <c r="E35" s="52"/>
      <c r="F35" s="51"/>
      <c r="G35" s="52"/>
    </row>
    <row r="36" spans="1:7" ht="12.75">
      <c r="A36" s="53" t="s">
        <v>612</v>
      </c>
      <c r="B36" s="54" t="s">
        <v>613</v>
      </c>
      <c r="C36" s="55" t="s">
        <v>614</v>
      </c>
      <c r="D36" s="56">
        <v>880</v>
      </c>
      <c r="E36" s="57">
        <v>790</v>
      </c>
      <c r="F36" s="56">
        <f>E36-D36</f>
        <v>-90</v>
      </c>
      <c r="G36" s="57">
        <f>IF(D36=0,"***",E36/D36)</f>
        <v>0.8977272727272727</v>
      </c>
    </row>
    <row r="37" spans="1:7" ht="12.75">
      <c r="A37" s="58"/>
      <c r="B37" s="59"/>
      <c r="C37" s="60" t="s">
        <v>1567</v>
      </c>
      <c r="D37" s="61">
        <v>880</v>
      </c>
      <c r="E37" s="62">
        <v>790</v>
      </c>
      <c r="F37" s="61"/>
      <c r="G37" s="62"/>
    </row>
    <row r="38" spans="1:7" ht="12.75">
      <c r="A38" s="53" t="s">
        <v>615</v>
      </c>
      <c r="B38" s="54" t="s">
        <v>616</v>
      </c>
      <c r="C38" s="55" t="s">
        <v>617</v>
      </c>
      <c r="D38" s="56">
        <v>60000</v>
      </c>
      <c r="E38" s="57">
        <v>63648.5</v>
      </c>
      <c r="F38" s="56">
        <f>E38-D38</f>
        <v>3648.5</v>
      </c>
      <c r="G38" s="57">
        <f>IF(D38=0,"***",E38/D38)</f>
        <v>1.0608083333333334</v>
      </c>
    </row>
    <row r="39" spans="1:7" ht="12.75">
      <c r="A39" s="58"/>
      <c r="B39" s="59"/>
      <c r="C39" s="60" t="s">
        <v>297</v>
      </c>
      <c r="D39" s="61">
        <v>60000</v>
      </c>
      <c r="E39" s="62">
        <v>63648.5</v>
      </c>
      <c r="F39" s="61"/>
      <c r="G39" s="62"/>
    </row>
    <row r="40" spans="1:7" ht="12.75">
      <c r="A40" s="53" t="s">
        <v>618</v>
      </c>
      <c r="B40" s="54" t="s">
        <v>619</v>
      </c>
      <c r="C40" s="55" t="s">
        <v>620</v>
      </c>
      <c r="D40" s="56">
        <v>21500</v>
      </c>
      <c r="E40" s="57">
        <v>22725</v>
      </c>
      <c r="F40" s="56">
        <f>E40-D40</f>
        <v>1225</v>
      </c>
      <c r="G40" s="57">
        <f>IF(D40=0,"***",E40/D40)</f>
        <v>1.0569767441860465</v>
      </c>
    </row>
    <row r="41" spans="1:7" ht="12.75">
      <c r="A41" s="58"/>
      <c r="B41" s="59"/>
      <c r="C41" s="60" t="s">
        <v>297</v>
      </c>
      <c r="D41" s="61">
        <v>21500</v>
      </c>
      <c r="E41" s="62">
        <v>22725</v>
      </c>
      <c r="F41" s="61"/>
      <c r="G41" s="62"/>
    </row>
    <row r="42" spans="1:7" ht="12.75">
      <c r="A42" s="53" t="s">
        <v>621</v>
      </c>
      <c r="B42" s="54" t="s">
        <v>619</v>
      </c>
      <c r="C42" s="55" t="s">
        <v>620</v>
      </c>
      <c r="D42" s="56">
        <v>20000</v>
      </c>
      <c r="E42" s="57">
        <v>21116</v>
      </c>
      <c r="F42" s="56">
        <f>E42-D42</f>
        <v>1116</v>
      </c>
      <c r="G42" s="57">
        <f>IF(D42=0,"***",E42/D42)</f>
        <v>1.0558</v>
      </c>
    </row>
    <row r="43" spans="1:7" ht="12.75">
      <c r="A43" s="58"/>
      <c r="B43" s="59"/>
      <c r="C43" s="60" t="s">
        <v>297</v>
      </c>
      <c r="D43" s="61">
        <v>20000</v>
      </c>
      <c r="E43" s="62">
        <v>21116</v>
      </c>
      <c r="F43" s="61"/>
      <c r="G43" s="62"/>
    </row>
    <row r="44" spans="1:7" ht="12.75">
      <c r="A44" s="53" t="s">
        <v>622</v>
      </c>
      <c r="B44" s="54" t="s">
        <v>619</v>
      </c>
      <c r="C44" s="55" t="s">
        <v>620</v>
      </c>
      <c r="D44" s="56">
        <v>30900</v>
      </c>
      <c r="E44" s="57">
        <v>31204</v>
      </c>
      <c r="F44" s="56">
        <f>E44-D44</f>
        <v>304</v>
      </c>
      <c r="G44" s="57">
        <f>IF(D44=0,"***",E44/D44)</f>
        <v>1.0098381877022653</v>
      </c>
    </row>
    <row r="45" spans="1:7" ht="12.75">
      <c r="A45" s="58"/>
      <c r="B45" s="59"/>
      <c r="C45" s="60" t="s">
        <v>297</v>
      </c>
      <c r="D45" s="61">
        <v>30900</v>
      </c>
      <c r="E45" s="62">
        <v>31204</v>
      </c>
      <c r="F45" s="61"/>
      <c r="G45" s="62"/>
    </row>
    <row r="46" spans="1:7" ht="12.75">
      <c r="A46" s="53" t="s">
        <v>623</v>
      </c>
      <c r="B46" s="54" t="s">
        <v>619</v>
      </c>
      <c r="C46" s="55" t="s">
        <v>620</v>
      </c>
      <c r="D46" s="56">
        <v>10000</v>
      </c>
      <c r="E46" s="57">
        <v>12226</v>
      </c>
      <c r="F46" s="56">
        <f>E46-D46</f>
        <v>2226</v>
      </c>
      <c r="G46" s="57">
        <f>IF(D46=0,"***",E46/D46)</f>
        <v>1.2226</v>
      </c>
    </row>
    <row r="47" spans="1:7" ht="12.75">
      <c r="A47" s="58"/>
      <c r="B47" s="59"/>
      <c r="C47" s="60" t="s">
        <v>297</v>
      </c>
      <c r="D47" s="61">
        <v>10000</v>
      </c>
      <c r="E47" s="62">
        <v>12226</v>
      </c>
      <c r="F47" s="61"/>
      <c r="G47" s="62"/>
    </row>
    <row r="48" spans="1:7" ht="12.75">
      <c r="A48" s="53" t="s">
        <v>624</v>
      </c>
      <c r="B48" s="54" t="s">
        <v>619</v>
      </c>
      <c r="C48" s="55" t="s">
        <v>620</v>
      </c>
      <c r="D48" s="56">
        <v>17000</v>
      </c>
      <c r="E48" s="57">
        <v>17404.5</v>
      </c>
      <c r="F48" s="56">
        <f>E48-D48</f>
        <v>404.5</v>
      </c>
      <c r="G48" s="57">
        <f>IF(D48=0,"***",E48/D48)</f>
        <v>1.0237941176470589</v>
      </c>
    </row>
    <row r="49" spans="1:7" ht="12.75">
      <c r="A49" s="58"/>
      <c r="B49" s="59"/>
      <c r="C49" s="60" t="s">
        <v>297</v>
      </c>
      <c r="D49" s="61">
        <v>17000</v>
      </c>
      <c r="E49" s="62">
        <v>17404.5</v>
      </c>
      <c r="F49" s="61"/>
      <c r="G49" s="62"/>
    </row>
    <row r="50" spans="1:7" ht="12.75">
      <c r="A50" s="53" t="s">
        <v>625</v>
      </c>
      <c r="B50" s="54" t="s">
        <v>619</v>
      </c>
      <c r="C50" s="55" t="s">
        <v>620</v>
      </c>
      <c r="D50" s="56">
        <v>16200</v>
      </c>
      <c r="E50" s="57">
        <v>16266</v>
      </c>
      <c r="F50" s="56">
        <f>E50-D50</f>
        <v>66</v>
      </c>
      <c r="G50" s="57">
        <f>IF(D50=0,"***",E50/D50)</f>
        <v>1.0040740740740741</v>
      </c>
    </row>
    <row r="51" spans="1:7" ht="12.75">
      <c r="A51" s="58"/>
      <c r="B51" s="59"/>
      <c r="C51" s="60" t="s">
        <v>297</v>
      </c>
      <c r="D51" s="61">
        <v>16200</v>
      </c>
      <c r="E51" s="62">
        <v>16266</v>
      </c>
      <c r="F51" s="61"/>
      <c r="G51" s="62"/>
    </row>
    <row r="52" spans="1:7" ht="12.75">
      <c r="A52" s="53" t="s">
        <v>626</v>
      </c>
      <c r="B52" s="54" t="s">
        <v>619</v>
      </c>
      <c r="C52" s="55" t="s">
        <v>620</v>
      </c>
      <c r="D52" s="56">
        <v>8500</v>
      </c>
      <c r="E52" s="57">
        <v>9012</v>
      </c>
      <c r="F52" s="56">
        <f>E52-D52</f>
        <v>512</v>
      </c>
      <c r="G52" s="57">
        <f>IF(D52=0,"***",E52/D52)</f>
        <v>1.0602352941176472</v>
      </c>
    </row>
    <row r="53" spans="1:7" ht="12.75">
      <c r="A53" s="58"/>
      <c r="B53" s="59"/>
      <c r="C53" s="60" t="s">
        <v>297</v>
      </c>
      <c r="D53" s="61">
        <v>8500</v>
      </c>
      <c r="E53" s="62">
        <v>9012</v>
      </c>
      <c r="F53" s="61"/>
      <c r="G53" s="62"/>
    </row>
    <row r="54" spans="1:7" ht="12.75">
      <c r="A54" s="53" t="s">
        <v>627</v>
      </c>
      <c r="B54" s="54" t="s">
        <v>619</v>
      </c>
      <c r="C54" s="55" t="s">
        <v>620</v>
      </c>
      <c r="D54" s="56">
        <v>9500</v>
      </c>
      <c r="E54" s="57">
        <v>9855</v>
      </c>
      <c r="F54" s="56">
        <f>E54-D54</f>
        <v>355</v>
      </c>
      <c r="G54" s="57">
        <f>IF(D54=0,"***",E54/D54)</f>
        <v>1.0373684210526315</v>
      </c>
    </row>
    <row r="55" spans="1:7" ht="12.75">
      <c r="A55" s="58"/>
      <c r="B55" s="59"/>
      <c r="C55" s="60" t="s">
        <v>297</v>
      </c>
      <c r="D55" s="61">
        <v>9500</v>
      </c>
      <c r="E55" s="62">
        <v>9855</v>
      </c>
      <c r="F55" s="61"/>
      <c r="G55" s="62"/>
    </row>
    <row r="56" spans="1:7" ht="12.75">
      <c r="A56" s="53" t="s">
        <v>628</v>
      </c>
      <c r="B56" s="54" t="s">
        <v>619</v>
      </c>
      <c r="C56" s="55" t="s">
        <v>620</v>
      </c>
      <c r="D56" s="56">
        <v>11500</v>
      </c>
      <c r="E56" s="57">
        <v>12219</v>
      </c>
      <c r="F56" s="56">
        <f>E56-D56</f>
        <v>719</v>
      </c>
      <c r="G56" s="57">
        <f>IF(D56=0,"***",E56/D56)</f>
        <v>1.0625217391304347</v>
      </c>
    </row>
    <row r="57" spans="1:7" ht="12.75">
      <c r="A57" s="58"/>
      <c r="B57" s="59"/>
      <c r="C57" s="60" t="s">
        <v>297</v>
      </c>
      <c r="D57" s="61">
        <v>11500</v>
      </c>
      <c r="E57" s="62">
        <v>12219</v>
      </c>
      <c r="F57" s="61"/>
      <c r="G57" s="62"/>
    </row>
    <row r="58" spans="1:7" ht="12.75">
      <c r="A58" s="53" t="s">
        <v>629</v>
      </c>
      <c r="B58" s="54" t="s">
        <v>619</v>
      </c>
      <c r="C58" s="55" t="s">
        <v>620</v>
      </c>
      <c r="D58" s="56">
        <v>15600</v>
      </c>
      <c r="E58" s="57">
        <v>16531</v>
      </c>
      <c r="F58" s="56">
        <f>E58-D58</f>
        <v>931</v>
      </c>
      <c r="G58" s="57">
        <f>IF(D58=0,"***",E58/D58)</f>
        <v>1.0596794871794872</v>
      </c>
    </row>
    <row r="59" spans="1:7" ht="12.75">
      <c r="A59" s="58"/>
      <c r="B59" s="59"/>
      <c r="C59" s="60" t="s">
        <v>297</v>
      </c>
      <c r="D59" s="61">
        <v>15600</v>
      </c>
      <c r="E59" s="62">
        <v>16531</v>
      </c>
      <c r="F59" s="61"/>
      <c r="G59" s="62"/>
    </row>
    <row r="60" spans="1:7" ht="12.75">
      <c r="A60" s="53" t="s">
        <v>630</v>
      </c>
      <c r="B60" s="54" t="s">
        <v>619</v>
      </c>
      <c r="C60" s="55" t="s">
        <v>620</v>
      </c>
      <c r="D60" s="56">
        <v>8000</v>
      </c>
      <c r="E60" s="57">
        <v>8269.4</v>
      </c>
      <c r="F60" s="56">
        <f>E60-D60</f>
        <v>269.39999999999964</v>
      </c>
      <c r="G60" s="57">
        <f>IF(D60=0,"***",E60/D60)</f>
        <v>1.033675</v>
      </c>
    </row>
    <row r="61" spans="1:7" ht="12.75">
      <c r="A61" s="58"/>
      <c r="B61" s="59"/>
      <c r="C61" s="60" t="s">
        <v>297</v>
      </c>
      <c r="D61" s="61">
        <v>8000</v>
      </c>
      <c r="E61" s="62">
        <v>8269.4</v>
      </c>
      <c r="F61" s="61"/>
      <c r="G61" s="62"/>
    </row>
    <row r="62" spans="1:7" ht="12.75">
      <c r="A62" s="53" t="s">
        <v>631</v>
      </c>
      <c r="B62" s="54" t="s">
        <v>619</v>
      </c>
      <c r="C62" s="55" t="s">
        <v>620</v>
      </c>
      <c r="D62" s="56">
        <v>11800</v>
      </c>
      <c r="E62" s="57">
        <v>12183</v>
      </c>
      <c r="F62" s="56">
        <f>E62-D62</f>
        <v>383</v>
      </c>
      <c r="G62" s="57">
        <f>IF(D62=0,"***",E62/D62)</f>
        <v>1.032457627118644</v>
      </c>
    </row>
    <row r="63" spans="1:7" ht="12.75">
      <c r="A63" s="58"/>
      <c r="B63" s="59"/>
      <c r="C63" s="60" t="s">
        <v>297</v>
      </c>
      <c r="D63" s="61">
        <v>11800</v>
      </c>
      <c r="E63" s="62">
        <v>12183</v>
      </c>
      <c r="F63" s="61"/>
      <c r="G63" s="62"/>
    </row>
    <row r="64" spans="1:7" ht="12.75">
      <c r="A64" s="53" t="s">
        <v>632</v>
      </c>
      <c r="B64" s="54" t="s">
        <v>619</v>
      </c>
      <c r="C64" s="55" t="s">
        <v>620</v>
      </c>
      <c r="D64" s="56">
        <v>14000</v>
      </c>
      <c r="E64" s="57">
        <v>12955</v>
      </c>
      <c r="F64" s="56">
        <f>E64-D64</f>
        <v>-1045</v>
      </c>
      <c r="G64" s="57">
        <f>IF(D64=0,"***",E64/D64)</f>
        <v>0.9253571428571429</v>
      </c>
    </row>
    <row r="65" spans="1:7" ht="12.75">
      <c r="A65" s="58"/>
      <c r="B65" s="59"/>
      <c r="C65" s="60" t="s">
        <v>297</v>
      </c>
      <c r="D65" s="61">
        <v>14000</v>
      </c>
      <c r="E65" s="62">
        <v>12955</v>
      </c>
      <c r="F65" s="61"/>
      <c r="G65" s="62"/>
    </row>
    <row r="66" spans="1:7" ht="12.75">
      <c r="A66" s="53" t="s">
        <v>633</v>
      </c>
      <c r="B66" s="54" t="s">
        <v>619</v>
      </c>
      <c r="C66" s="55" t="s">
        <v>620</v>
      </c>
      <c r="D66" s="56">
        <v>23000</v>
      </c>
      <c r="E66" s="57">
        <v>25670</v>
      </c>
      <c r="F66" s="56">
        <f>E66-D66</f>
        <v>2670</v>
      </c>
      <c r="G66" s="57">
        <f>IF(D66=0,"***",E66/D66)</f>
        <v>1.116086956521739</v>
      </c>
    </row>
    <row r="67" spans="1:7" ht="12.75">
      <c r="A67" s="58"/>
      <c r="B67" s="59"/>
      <c r="C67" s="60" t="s">
        <v>297</v>
      </c>
      <c r="D67" s="61">
        <v>23000</v>
      </c>
      <c r="E67" s="62">
        <v>25670</v>
      </c>
      <c r="F67" s="61"/>
      <c r="G67" s="62"/>
    </row>
    <row r="68" spans="1:7" ht="12.75">
      <c r="A68" s="53" t="s">
        <v>641</v>
      </c>
      <c r="B68" s="54" t="s">
        <v>619</v>
      </c>
      <c r="C68" s="55" t="s">
        <v>620</v>
      </c>
      <c r="D68" s="56">
        <v>27000</v>
      </c>
      <c r="E68" s="57">
        <v>28478</v>
      </c>
      <c r="F68" s="56">
        <f>E68-D68</f>
        <v>1478</v>
      </c>
      <c r="G68" s="57">
        <f>IF(D68=0,"***",E68/D68)</f>
        <v>1.0547407407407408</v>
      </c>
    </row>
    <row r="69" spans="1:7" ht="12.75">
      <c r="A69" s="58"/>
      <c r="B69" s="59"/>
      <c r="C69" s="60" t="s">
        <v>297</v>
      </c>
      <c r="D69" s="61">
        <v>27000</v>
      </c>
      <c r="E69" s="62">
        <v>28478</v>
      </c>
      <c r="F69" s="61"/>
      <c r="G69" s="62"/>
    </row>
    <row r="70" spans="1:7" ht="12.75">
      <c r="A70" s="53" t="s">
        <v>642</v>
      </c>
      <c r="B70" s="54" t="s">
        <v>619</v>
      </c>
      <c r="C70" s="55" t="s">
        <v>620</v>
      </c>
      <c r="D70" s="56">
        <v>16500</v>
      </c>
      <c r="E70" s="57">
        <v>16464</v>
      </c>
      <c r="F70" s="56">
        <f>E70-D70</f>
        <v>-36</v>
      </c>
      <c r="G70" s="57">
        <f>IF(D70=0,"***",E70/D70)</f>
        <v>0.9978181818181818</v>
      </c>
    </row>
    <row r="71" spans="1:7" ht="12.75">
      <c r="A71" s="58"/>
      <c r="B71" s="59"/>
      <c r="C71" s="60" t="s">
        <v>297</v>
      </c>
      <c r="D71" s="61">
        <v>16500</v>
      </c>
      <c r="E71" s="62">
        <v>16464</v>
      </c>
      <c r="F71" s="61"/>
      <c r="G71" s="62"/>
    </row>
    <row r="72" spans="1:7" ht="12.75">
      <c r="A72" s="53" t="s">
        <v>643</v>
      </c>
      <c r="B72" s="54" t="s">
        <v>619</v>
      </c>
      <c r="C72" s="55" t="s">
        <v>620</v>
      </c>
      <c r="D72" s="56">
        <v>7500</v>
      </c>
      <c r="E72" s="57">
        <v>7888</v>
      </c>
      <c r="F72" s="56">
        <f>E72-D72</f>
        <v>388</v>
      </c>
      <c r="G72" s="57">
        <f>IF(D72=0,"***",E72/D72)</f>
        <v>1.0517333333333334</v>
      </c>
    </row>
    <row r="73" spans="1:7" ht="12.75">
      <c r="A73" s="58"/>
      <c r="B73" s="59"/>
      <c r="C73" s="60" t="s">
        <v>297</v>
      </c>
      <c r="D73" s="61">
        <v>7500</v>
      </c>
      <c r="E73" s="62">
        <v>7888</v>
      </c>
      <c r="F73" s="61"/>
      <c r="G73" s="62"/>
    </row>
    <row r="74" spans="1:7" ht="12.75">
      <c r="A74" s="53" t="s">
        <v>644</v>
      </c>
      <c r="B74" s="54" t="s">
        <v>619</v>
      </c>
      <c r="C74" s="55" t="s">
        <v>620</v>
      </c>
      <c r="D74" s="56">
        <v>17000</v>
      </c>
      <c r="E74" s="57">
        <v>20373</v>
      </c>
      <c r="F74" s="56">
        <f>E74-D74</f>
        <v>3373</v>
      </c>
      <c r="G74" s="57">
        <f>IF(D74=0,"***",E74/D74)</f>
        <v>1.1984117647058823</v>
      </c>
    </row>
    <row r="75" spans="1:7" ht="12.75">
      <c r="A75" s="58"/>
      <c r="B75" s="59"/>
      <c r="C75" s="60" t="s">
        <v>297</v>
      </c>
      <c r="D75" s="61">
        <v>17000</v>
      </c>
      <c r="E75" s="62">
        <v>20373</v>
      </c>
      <c r="F75" s="61"/>
      <c r="G75" s="62"/>
    </row>
    <row r="76" spans="1:7" ht="12.75">
      <c r="A76" s="53" t="s">
        <v>645</v>
      </c>
      <c r="B76" s="54" t="s">
        <v>619</v>
      </c>
      <c r="C76" s="55" t="s">
        <v>620</v>
      </c>
      <c r="D76" s="56">
        <v>15500</v>
      </c>
      <c r="E76" s="57">
        <v>15447</v>
      </c>
      <c r="F76" s="56">
        <f>E76-D76</f>
        <v>-53</v>
      </c>
      <c r="G76" s="57">
        <f>IF(D76=0,"***",E76/D76)</f>
        <v>0.9965806451612903</v>
      </c>
    </row>
    <row r="77" spans="1:7" ht="12.75">
      <c r="A77" s="58"/>
      <c r="B77" s="59"/>
      <c r="C77" s="60" t="s">
        <v>297</v>
      </c>
      <c r="D77" s="61">
        <v>15500</v>
      </c>
      <c r="E77" s="62">
        <v>15447</v>
      </c>
      <c r="F77" s="61"/>
      <c r="G77" s="62"/>
    </row>
    <row r="78" spans="1:7" ht="12.75">
      <c r="A78" s="53" t="s">
        <v>646</v>
      </c>
      <c r="B78" s="54" t="s">
        <v>619</v>
      </c>
      <c r="C78" s="55" t="s">
        <v>620</v>
      </c>
      <c r="D78" s="56">
        <v>16800</v>
      </c>
      <c r="E78" s="57">
        <v>17524</v>
      </c>
      <c r="F78" s="56">
        <f>E78-D78</f>
        <v>724</v>
      </c>
      <c r="G78" s="57">
        <f>IF(D78=0,"***",E78/D78)</f>
        <v>1.043095238095238</v>
      </c>
    </row>
    <row r="79" spans="1:7" ht="12.75">
      <c r="A79" s="58"/>
      <c r="B79" s="59"/>
      <c r="C79" s="60" t="s">
        <v>297</v>
      </c>
      <c r="D79" s="61">
        <v>16800</v>
      </c>
      <c r="E79" s="62">
        <v>17524</v>
      </c>
      <c r="F79" s="61"/>
      <c r="G79" s="62"/>
    </row>
    <row r="80" spans="1:7" ht="12.75">
      <c r="A80" s="53" t="s">
        <v>647</v>
      </c>
      <c r="B80" s="54" t="s">
        <v>619</v>
      </c>
      <c r="C80" s="55" t="s">
        <v>620</v>
      </c>
      <c r="D80" s="56">
        <v>12400</v>
      </c>
      <c r="E80" s="57">
        <v>13012</v>
      </c>
      <c r="F80" s="56">
        <f>E80-D80</f>
        <v>612</v>
      </c>
      <c r="G80" s="57">
        <f>IF(D80=0,"***",E80/D80)</f>
        <v>1.0493548387096774</v>
      </c>
    </row>
    <row r="81" spans="1:7" ht="12.75">
      <c r="A81" s="58"/>
      <c r="B81" s="59"/>
      <c r="C81" s="60" t="s">
        <v>297</v>
      </c>
      <c r="D81" s="61">
        <v>12400</v>
      </c>
      <c r="E81" s="62">
        <v>13012</v>
      </c>
      <c r="F81" s="61"/>
      <c r="G81" s="62"/>
    </row>
    <row r="82" spans="1:7" ht="12.75">
      <c r="A82" s="53" t="s">
        <v>648</v>
      </c>
      <c r="B82" s="54" t="s">
        <v>619</v>
      </c>
      <c r="C82" s="55" t="s">
        <v>620</v>
      </c>
      <c r="D82" s="56">
        <v>19100</v>
      </c>
      <c r="E82" s="57">
        <v>20726</v>
      </c>
      <c r="F82" s="56">
        <f>E82-D82</f>
        <v>1626</v>
      </c>
      <c r="G82" s="57">
        <f>IF(D82=0,"***",E82/D82)</f>
        <v>1.085130890052356</v>
      </c>
    </row>
    <row r="83" spans="1:7" ht="12.75">
      <c r="A83" s="58"/>
      <c r="B83" s="59"/>
      <c r="C83" s="60" t="s">
        <v>297</v>
      </c>
      <c r="D83" s="61">
        <v>19100</v>
      </c>
      <c r="E83" s="62">
        <v>20726</v>
      </c>
      <c r="F83" s="61"/>
      <c r="G83" s="62"/>
    </row>
    <row r="84" spans="1:7" ht="12.75">
      <c r="A84" s="53" t="s">
        <v>649</v>
      </c>
      <c r="B84" s="54" t="s">
        <v>619</v>
      </c>
      <c r="C84" s="55" t="s">
        <v>620</v>
      </c>
      <c r="D84" s="56">
        <v>17000</v>
      </c>
      <c r="E84" s="57">
        <v>19730</v>
      </c>
      <c r="F84" s="56">
        <f>E84-D84</f>
        <v>2730</v>
      </c>
      <c r="G84" s="57">
        <f>IF(D84=0,"***",E84/D84)</f>
        <v>1.1605882352941177</v>
      </c>
    </row>
    <row r="85" spans="1:7" ht="12.75">
      <c r="A85" s="58"/>
      <c r="B85" s="59"/>
      <c r="C85" s="60" t="s">
        <v>297</v>
      </c>
      <c r="D85" s="61">
        <v>17000</v>
      </c>
      <c r="E85" s="62">
        <v>19730</v>
      </c>
      <c r="F85" s="61"/>
      <c r="G85" s="62"/>
    </row>
    <row r="86" spans="1:7" ht="12.75">
      <c r="A86" s="53" t="s">
        <v>650</v>
      </c>
      <c r="B86" s="54" t="s">
        <v>651</v>
      </c>
      <c r="C86" s="55" t="s">
        <v>652</v>
      </c>
      <c r="D86" s="56">
        <v>33000</v>
      </c>
      <c r="E86" s="57">
        <v>33976</v>
      </c>
      <c r="F86" s="56">
        <f>E86-D86</f>
        <v>976</v>
      </c>
      <c r="G86" s="57">
        <f>IF(D86=0,"***",E86/D86)</f>
        <v>1.0295757575757576</v>
      </c>
    </row>
    <row r="87" spans="1:7" ht="12.75">
      <c r="A87" s="58"/>
      <c r="B87" s="59"/>
      <c r="C87" s="60" t="s">
        <v>297</v>
      </c>
      <c r="D87" s="61">
        <v>33000</v>
      </c>
      <c r="E87" s="62">
        <v>33976</v>
      </c>
      <c r="F87" s="61"/>
      <c r="G87" s="62"/>
    </row>
    <row r="88" spans="1:7" ht="12.75">
      <c r="A88" s="53" t="s">
        <v>653</v>
      </c>
      <c r="B88" s="54" t="s">
        <v>654</v>
      </c>
      <c r="C88" s="55" t="s">
        <v>655</v>
      </c>
      <c r="D88" s="56">
        <v>11500</v>
      </c>
      <c r="E88" s="57">
        <v>12359</v>
      </c>
      <c r="F88" s="56">
        <f>E88-D88</f>
        <v>859</v>
      </c>
      <c r="G88" s="57">
        <f>IF(D88=0,"***",E88/D88)</f>
        <v>1.074695652173913</v>
      </c>
    </row>
    <row r="89" spans="1:7" ht="12.75">
      <c r="A89" s="58"/>
      <c r="B89" s="59"/>
      <c r="C89" s="60" t="s">
        <v>1567</v>
      </c>
      <c r="D89" s="61">
        <v>11500</v>
      </c>
      <c r="E89" s="62">
        <v>12359</v>
      </c>
      <c r="F89" s="61"/>
      <c r="G89" s="62"/>
    </row>
    <row r="90" spans="1:7" ht="12.75">
      <c r="A90" s="53" t="s">
        <v>656</v>
      </c>
      <c r="B90" s="54" t="s">
        <v>619</v>
      </c>
      <c r="C90" s="55" t="s">
        <v>620</v>
      </c>
      <c r="D90" s="56">
        <v>25000</v>
      </c>
      <c r="E90" s="57">
        <v>25550</v>
      </c>
      <c r="F90" s="56">
        <f>E90-D90</f>
        <v>550</v>
      </c>
      <c r="G90" s="57">
        <f>IF(D90=0,"***",E90/D90)</f>
        <v>1.022</v>
      </c>
    </row>
    <row r="91" spans="1:7" ht="12.75">
      <c r="A91" s="58"/>
      <c r="B91" s="59"/>
      <c r="C91" s="60" t="s">
        <v>297</v>
      </c>
      <c r="D91" s="61">
        <v>25000</v>
      </c>
      <c r="E91" s="62">
        <v>25550</v>
      </c>
      <c r="F91" s="61"/>
      <c r="G91" s="62"/>
    </row>
    <row r="92" spans="1:7" ht="12.75">
      <c r="A92" s="53" t="s">
        <v>657</v>
      </c>
      <c r="B92" s="54" t="s">
        <v>619</v>
      </c>
      <c r="C92" s="55" t="s">
        <v>620</v>
      </c>
      <c r="D92" s="56">
        <v>33000</v>
      </c>
      <c r="E92" s="57">
        <v>33604</v>
      </c>
      <c r="F92" s="56">
        <f>E92-D92</f>
        <v>604</v>
      </c>
      <c r="G92" s="57">
        <f>IF(D92=0,"***",E92/D92)</f>
        <v>1.0183030303030303</v>
      </c>
    </row>
    <row r="93" spans="1:7" ht="12.75">
      <c r="A93" s="58"/>
      <c r="B93" s="59"/>
      <c r="C93" s="60" t="s">
        <v>297</v>
      </c>
      <c r="D93" s="61">
        <v>33000</v>
      </c>
      <c r="E93" s="62">
        <v>33604</v>
      </c>
      <c r="F93" s="61"/>
      <c r="G93" s="62"/>
    </row>
    <row r="94" spans="1:7" ht="12.75">
      <c r="A94" s="53" t="s">
        <v>378</v>
      </c>
      <c r="B94" s="54" t="s">
        <v>619</v>
      </c>
      <c r="C94" s="55" t="s">
        <v>620</v>
      </c>
      <c r="D94" s="56">
        <v>51800</v>
      </c>
      <c r="E94" s="57">
        <v>57146</v>
      </c>
      <c r="F94" s="56">
        <f>E94-D94</f>
        <v>5346</v>
      </c>
      <c r="G94" s="57">
        <f>IF(D94=0,"***",E94/D94)</f>
        <v>1.1032046332046332</v>
      </c>
    </row>
    <row r="95" spans="1:7" ht="12.75">
      <c r="A95" s="58"/>
      <c r="B95" s="59"/>
      <c r="C95" s="60" t="s">
        <v>297</v>
      </c>
      <c r="D95" s="61">
        <v>51800</v>
      </c>
      <c r="E95" s="62">
        <v>57146</v>
      </c>
      <c r="F95" s="61"/>
      <c r="G95" s="62"/>
    </row>
    <row r="96" spans="1:7" ht="12.75">
      <c r="A96" s="53" t="s">
        <v>597</v>
      </c>
      <c r="B96" s="54" t="s">
        <v>600</v>
      </c>
      <c r="C96" s="55" t="s">
        <v>601</v>
      </c>
      <c r="D96" s="56">
        <v>15000</v>
      </c>
      <c r="E96" s="57">
        <v>17000</v>
      </c>
      <c r="F96" s="56">
        <f>E96-D96</f>
        <v>2000</v>
      </c>
      <c r="G96" s="57">
        <f>IF(D96=0,"***",E96/D96)</f>
        <v>1.1333333333333333</v>
      </c>
    </row>
    <row r="97" spans="1:7" ht="12.75">
      <c r="A97" s="58"/>
      <c r="B97" s="59"/>
      <c r="C97" s="60" t="s">
        <v>1567</v>
      </c>
      <c r="D97" s="61">
        <v>15000</v>
      </c>
      <c r="E97" s="62">
        <v>17000</v>
      </c>
      <c r="F97" s="61"/>
      <c r="G97" s="62"/>
    </row>
    <row r="98" spans="1:7" ht="12.75">
      <c r="A98" s="53" t="s">
        <v>597</v>
      </c>
      <c r="B98" s="54" t="s">
        <v>598</v>
      </c>
      <c r="C98" s="55" t="s">
        <v>599</v>
      </c>
      <c r="D98" s="56">
        <v>16000</v>
      </c>
      <c r="E98" s="57">
        <v>17500</v>
      </c>
      <c r="F98" s="56">
        <f>E98-D98</f>
        <v>1500</v>
      </c>
      <c r="G98" s="57">
        <f>IF(D98=0,"***",E98/D98)</f>
        <v>1.09375</v>
      </c>
    </row>
    <row r="99" spans="1:7" ht="12.75">
      <c r="A99" s="58"/>
      <c r="B99" s="59"/>
      <c r="C99" s="60" t="s">
        <v>1567</v>
      </c>
      <c r="D99" s="61">
        <v>16000</v>
      </c>
      <c r="E99" s="62">
        <v>17500</v>
      </c>
      <c r="F99" s="61"/>
      <c r="G99" s="62"/>
    </row>
    <row r="100" spans="1:7" ht="12.75">
      <c r="A100" s="53" t="s">
        <v>597</v>
      </c>
      <c r="B100" s="54" t="s">
        <v>658</v>
      </c>
      <c r="C100" s="55" t="s">
        <v>731</v>
      </c>
      <c r="D100" s="56">
        <v>7500</v>
      </c>
      <c r="E100" s="57">
        <v>7500</v>
      </c>
      <c r="F100" s="56">
        <f>E100-D100</f>
        <v>0</v>
      </c>
      <c r="G100" s="57">
        <f>IF(D100=0,"***",E100/D100)</f>
        <v>1</v>
      </c>
    </row>
    <row r="101" spans="1:7" ht="12.75">
      <c r="A101" s="58"/>
      <c r="B101" s="59"/>
      <c r="C101" s="60" t="s">
        <v>1567</v>
      </c>
      <c r="D101" s="61">
        <v>7500</v>
      </c>
      <c r="E101" s="62">
        <v>7500</v>
      </c>
      <c r="F101" s="61"/>
      <c r="G101" s="62"/>
    </row>
    <row r="102" spans="1:7" ht="12.75">
      <c r="A102" s="53" t="s">
        <v>597</v>
      </c>
      <c r="B102" s="54" t="s">
        <v>732</v>
      </c>
      <c r="C102" s="55" t="s">
        <v>733</v>
      </c>
      <c r="D102" s="56">
        <v>1300</v>
      </c>
      <c r="E102" s="57">
        <v>1100</v>
      </c>
      <c r="F102" s="56">
        <f>E102-D102</f>
        <v>-200</v>
      </c>
      <c r="G102" s="57">
        <f>IF(D102=0,"***",E102/D102)</f>
        <v>0.8461538461538461</v>
      </c>
    </row>
    <row r="103" spans="1:7" ht="12.75">
      <c r="A103" s="58"/>
      <c r="B103" s="59"/>
      <c r="C103" s="60" t="s">
        <v>1567</v>
      </c>
      <c r="D103" s="61">
        <v>1300</v>
      </c>
      <c r="E103" s="62">
        <v>1100</v>
      </c>
      <c r="F103" s="61"/>
      <c r="G103" s="62"/>
    </row>
    <row r="104" spans="1:7" ht="12.75">
      <c r="A104" s="53" t="s">
        <v>597</v>
      </c>
      <c r="B104" s="54" t="s">
        <v>734</v>
      </c>
      <c r="C104" s="55" t="s">
        <v>735</v>
      </c>
      <c r="D104" s="56">
        <v>90000</v>
      </c>
      <c r="E104" s="57">
        <v>87000</v>
      </c>
      <c r="F104" s="56">
        <f>E104-D104</f>
        <v>-3000</v>
      </c>
      <c r="G104" s="57">
        <f>IF(D104=0,"***",E104/D104)</f>
        <v>0.9666666666666667</v>
      </c>
    </row>
    <row r="105" spans="1:7" ht="12.75">
      <c r="A105" s="58"/>
      <c r="B105" s="59"/>
      <c r="C105" s="60" t="s">
        <v>1567</v>
      </c>
      <c r="D105" s="61">
        <v>90000</v>
      </c>
      <c r="E105" s="62">
        <v>87000</v>
      </c>
      <c r="F105" s="61"/>
      <c r="G105" s="62"/>
    </row>
    <row r="106" spans="1:7" ht="12.75">
      <c r="A106" s="53" t="s">
        <v>597</v>
      </c>
      <c r="B106" s="54" t="s">
        <v>736</v>
      </c>
      <c r="C106" s="55" t="s">
        <v>737</v>
      </c>
      <c r="D106" s="56">
        <v>26350</v>
      </c>
      <c r="E106" s="57">
        <v>27650</v>
      </c>
      <c r="F106" s="56">
        <f>E106-D106</f>
        <v>1300</v>
      </c>
      <c r="G106" s="57">
        <f>IF(D106=0,"***",E106/D106)</f>
        <v>1.049335863377609</v>
      </c>
    </row>
    <row r="107" spans="1:7" ht="12.75">
      <c r="A107" s="58"/>
      <c r="B107" s="59"/>
      <c r="C107" s="60" t="s">
        <v>1567</v>
      </c>
      <c r="D107" s="61">
        <v>26350</v>
      </c>
      <c r="E107" s="62">
        <v>27650</v>
      </c>
      <c r="F107" s="61"/>
      <c r="G107" s="62"/>
    </row>
    <row r="108" spans="1:7" ht="12.75">
      <c r="A108" s="53" t="s">
        <v>597</v>
      </c>
      <c r="B108" s="54" t="s">
        <v>738</v>
      </c>
      <c r="C108" s="55" t="s">
        <v>739</v>
      </c>
      <c r="D108" s="56">
        <v>0</v>
      </c>
      <c r="E108" s="57">
        <v>3000</v>
      </c>
      <c r="F108" s="56">
        <f>E108-D108</f>
        <v>3000</v>
      </c>
      <c r="G108" s="57" t="str">
        <f>IF(D108=0,"***",E108/D108)</f>
        <v>***</v>
      </c>
    </row>
    <row r="109" spans="1:7" ht="12.75">
      <c r="A109" s="58"/>
      <c r="B109" s="59"/>
      <c r="C109" s="60" t="s">
        <v>1567</v>
      </c>
      <c r="D109" s="61">
        <v>0</v>
      </c>
      <c r="E109" s="62">
        <v>3000</v>
      </c>
      <c r="F109" s="61"/>
      <c r="G109" s="62"/>
    </row>
    <row r="110" spans="1:7" ht="12.75">
      <c r="A110" s="53" t="s">
        <v>597</v>
      </c>
      <c r="B110" s="54" t="s">
        <v>740</v>
      </c>
      <c r="C110" s="55" t="s">
        <v>741</v>
      </c>
      <c r="D110" s="56">
        <v>16544</v>
      </c>
      <c r="E110" s="57">
        <v>13522</v>
      </c>
      <c r="F110" s="56">
        <f>E110-D110</f>
        <v>-3022</v>
      </c>
      <c r="G110" s="57">
        <f>IF(D110=0,"***",E110/D110)</f>
        <v>0.817335589941973</v>
      </c>
    </row>
    <row r="111" spans="1:7" ht="12.75">
      <c r="A111" s="58"/>
      <c r="B111" s="59"/>
      <c r="C111" s="60" t="s">
        <v>1567</v>
      </c>
      <c r="D111" s="61">
        <v>16544</v>
      </c>
      <c r="E111" s="62">
        <v>13522</v>
      </c>
      <c r="F111" s="61"/>
      <c r="G111" s="62"/>
    </row>
    <row r="112" spans="1:7" ht="12.75">
      <c r="A112" s="53" t="s">
        <v>597</v>
      </c>
      <c r="B112" s="54" t="s">
        <v>742</v>
      </c>
      <c r="C112" s="55" t="s">
        <v>743</v>
      </c>
      <c r="D112" s="56">
        <v>13000</v>
      </c>
      <c r="E112" s="57">
        <v>18720</v>
      </c>
      <c r="F112" s="56">
        <f>E112-D112</f>
        <v>5720</v>
      </c>
      <c r="G112" s="57">
        <f>IF(D112=0,"***",E112/D112)</f>
        <v>1.44</v>
      </c>
    </row>
    <row r="113" spans="1:7" ht="12.75">
      <c r="A113" s="58"/>
      <c r="B113" s="59"/>
      <c r="C113" s="60" t="s">
        <v>1567</v>
      </c>
      <c r="D113" s="61">
        <v>13000</v>
      </c>
      <c r="E113" s="62">
        <v>18720</v>
      </c>
      <c r="F113" s="61"/>
      <c r="G113" s="62"/>
    </row>
    <row r="114" spans="1:7" ht="12.75">
      <c r="A114" s="53" t="s">
        <v>0</v>
      </c>
      <c r="B114" s="54" t="s">
        <v>736</v>
      </c>
      <c r="C114" s="55" t="s">
        <v>737</v>
      </c>
      <c r="D114" s="56">
        <v>1500</v>
      </c>
      <c r="E114" s="57">
        <v>1745</v>
      </c>
      <c r="F114" s="56">
        <f>E114-D114</f>
        <v>245</v>
      </c>
      <c r="G114" s="57">
        <f>IF(D114=0,"***",E114/D114)</f>
        <v>1.1633333333333333</v>
      </c>
    </row>
    <row r="115" spans="1:7" ht="12.75">
      <c r="A115" s="58"/>
      <c r="B115" s="59"/>
      <c r="C115" s="60" t="s">
        <v>1567</v>
      </c>
      <c r="D115" s="61">
        <v>1500</v>
      </c>
      <c r="E115" s="62">
        <v>1745</v>
      </c>
      <c r="F115" s="61"/>
      <c r="G115" s="62"/>
    </row>
    <row r="116" spans="1:7" ht="12.75">
      <c r="A116" s="53" t="s">
        <v>744</v>
      </c>
      <c r="B116" s="54" t="s">
        <v>619</v>
      </c>
      <c r="C116" s="55" t="s">
        <v>620</v>
      </c>
      <c r="D116" s="56">
        <v>16000</v>
      </c>
      <c r="E116" s="57">
        <v>17547</v>
      </c>
      <c r="F116" s="56">
        <f>E116-D116</f>
        <v>1547</v>
      </c>
      <c r="G116" s="57">
        <f>IF(D116=0,"***",E116/D116)</f>
        <v>1.0966875</v>
      </c>
    </row>
    <row r="117" spans="1:7" ht="12.75">
      <c r="A117" s="58"/>
      <c r="B117" s="59"/>
      <c r="C117" s="60" t="s">
        <v>297</v>
      </c>
      <c r="D117" s="61">
        <v>16000</v>
      </c>
      <c r="E117" s="62">
        <v>17547</v>
      </c>
      <c r="F117" s="61"/>
      <c r="G117" s="62"/>
    </row>
    <row r="118" spans="1:7" ht="12.75">
      <c r="A118" s="53" t="s">
        <v>745</v>
      </c>
      <c r="B118" s="54" t="s">
        <v>746</v>
      </c>
      <c r="C118" s="55" t="s">
        <v>747</v>
      </c>
      <c r="D118" s="56">
        <v>5000</v>
      </c>
      <c r="E118" s="57">
        <v>7365</v>
      </c>
      <c r="F118" s="56">
        <f>E118-D118</f>
        <v>2365</v>
      </c>
      <c r="G118" s="57">
        <f>IF(D118=0,"***",E118/D118)</f>
        <v>1.473</v>
      </c>
    </row>
    <row r="119" spans="1:7" ht="12.75">
      <c r="A119" s="58"/>
      <c r="B119" s="59"/>
      <c r="C119" s="60" t="s">
        <v>1567</v>
      </c>
      <c r="D119" s="61">
        <v>5000</v>
      </c>
      <c r="E119" s="62">
        <v>7365</v>
      </c>
      <c r="F119" s="61"/>
      <c r="G119" s="62"/>
    </row>
    <row r="120" spans="1:7" ht="12.75">
      <c r="A120" s="53" t="s">
        <v>745</v>
      </c>
      <c r="B120" s="54" t="s">
        <v>742</v>
      </c>
      <c r="C120" s="55" t="s">
        <v>743</v>
      </c>
      <c r="D120" s="56">
        <v>11000</v>
      </c>
      <c r="E120" s="57">
        <v>11600</v>
      </c>
      <c r="F120" s="56">
        <f>E120-D120</f>
        <v>600</v>
      </c>
      <c r="G120" s="57">
        <f>IF(D120=0,"***",E120/D120)</f>
        <v>1.0545454545454545</v>
      </c>
    </row>
    <row r="121" spans="1:7" ht="13.5" thickBot="1">
      <c r="A121" s="58"/>
      <c r="B121" s="59"/>
      <c r="C121" s="60" t="s">
        <v>1567</v>
      </c>
      <c r="D121" s="61">
        <v>11000</v>
      </c>
      <c r="E121" s="62">
        <v>11600</v>
      </c>
      <c r="F121" s="61"/>
      <c r="G121" s="62"/>
    </row>
    <row r="122" spans="1:7" ht="13.5" thickBot="1">
      <c r="A122" s="48" t="s">
        <v>748</v>
      </c>
      <c r="B122" s="49"/>
      <c r="C122" s="50"/>
      <c r="D122" s="51">
        <v>800674</v>
      </c>
      <c r="E122" s="52">
        <v>845600.4</v>
      </c>
      <c r="F122" s="51"/>
      <c r="G122" s="52"/>
    </row>
    <row r="123" spans="1:7" ht="13.5" thickBot="1">
      <c r="A123" s="30"/>
      <c r="B123" s="31"/>
      <c r="C123" s="32" t="s">
        <v>2</v>
      </c>
      <c r="D123" s="45">
        <v>1105674</v>
      </c>
      <c r="E123" s="46">
        <f>SUM(E17:E122)/3</f>
        <v>1159675.9</v>
      </c>
      <c r="F123" s="45">
        <f>E123-D123</f>
        <v>54001.89999999991</v>
      </c>
      <c r="G123" s="47">
        <f>IF(D123=0,"***",E123/D123)</f>
        <v>1.0488407071162023</v>
      </c>
    </row>
    <row r="124" spans="2:7" ht="13.5" thickBot="1">
      <c r="B124" s="28"/>
      <c r="D124" s="29"/>
      <c r="E124" s="29"/>
      <c r="F124" s="29"/>
      <c r="G124" s="29"/>
    </row>
    <row r="125" spans="1:7" ht="13.5" thickBot="1">
      <c r="A125" s="30"/>
      <c r="B125" s="31"/>
      <c r="C125" s="32" t="s">
        <v>3</v>
      </c>
      <c r="D125" s="33"/>
      <c r="E125" s="34"/>
      <c r="F125" s="33"/>
      <c r="G125" s="34"/>
    </row>
    <row r="126" spans="1:7" ht="34.5" customHeight="1">
      <c r="A126" s="35" t="s">
        <v>1555</v>
      </c>
      <c r="B126" s="36" t="s">
        <v>4</v>
      </c>
      <c r="C126" s="37" t="s">
        <v>1556</v>
      </c>
      <c r="D126" s="38" t="s">
        <v>1557</v>
      </c>
      <c r="E126" s="39" t="s">
        <v>1558</v>
      </c>
      <c r="F126" s="38" t="s">
        <v>5</v>
      </c>
      <c r="G126" s="39" t="s">
        <v>1560</v>
      </c>
    </row>
    <row r="127" spans="1:7" ht="13.5" customHeight="1" thickBot="1">
      <c r="A127" s="40"/>
      <c r="B127" s="41"/>
      <c r="C127" s="42" t="s">
        <v>1561</v>
      </c>
      <c r="D127" s="43"/>
      <c r="E127" s="44"/>
      <c r="F127" s="43"/>
      <c r="G127" s="44"/>
    </row>
    <row r="128" spans="1:7" ht="13.5" thickBot="1">
      <c r="A128" s="48" t="s">
        <v>590</v>
      </c>
      <c r="B128" s="49"/>
      <c r="C128" s="50"/>
      <c r="D128" s="51"/>
      <c r="E128" s="52"/>
      <c r="F128" s="51"/>
      <c r="G128" s="52"/>
    </row>
    <row r="129" spans="1:7" ht="12.75">
      <c r="A129" s="53" t="s">
        <v>749</v>
      </c>
      <c r="B129" s="114" t="s">
        <v>508</v>
      </c>
      <c r="C129" s="55" t="s">
        <v>750</v>
      </c>
      <c r="D129" s="56">
        <v>0</v>
      </c>
      <c r="E129" s="57">
        <v>10000</v>
      </c>
      <c r="F129" s="56">
        <v>0</v>
      </c>
      <c r="G129" s="57" t="str">
        <f>IF(D129=0,"***",E129/D129)</f>
        <v>***</v>
      </c>
    </row>
    <row r="130" spans="1:7" ht="12.75">
      <c r="A130" s="58"/>
      <c r="B130" s="59"/>
      <c r="C130" s="60" t="s">
        <v>7</v>
      </c>
      <c r="D130" s="61">
        <v>0</v>
      </c>
      <c r="E130" s="62">
        <v>10000</v>
      </c>
      <c r="F130" s="61"/>
      <c r="G130" s="62"/>
    </row>
    <row r="131" spans="1:7" ht="12.75">
      <c r="A131" s="53" t="s">
        <v>597</v>
      </c>
      <c r="B131" s="114" t="s">
        <v>509</v>
      </c>
      <c r="C131" s="55" t="s">
        <v>751</v>
      </c>
      <c r="D131" s="56">
        <v>0</v>
      </c>
      <c r="E131" s="57">
        <v>60000</v>
      </c>
      <c r="F131" s="56">
        <v>0</v>
      </c>
      <c r="G131" s="57" t="str">
        <f>IF(D131=0,"***",E131/D131)</f>
        <v>***</v>
      </c>
    </row>
    <row r="132" spans="1:7" ht="13.5" thickBot="1">
      <c r="A132" s="58"/>
      <c r="B132" s="59"/>
      <c r="C132" s="60" t="s">
        <v>7</v>
      </c>
      <c r="D132" s="61">
        <v>0</v>
      </c>
      <c r="E132" s="62">
        <v>60000</v>
      </c>
      <c r="F132" s="61"/>
      <c r="G132" s="62"/>
    </row>
    <row r="133" spans="1:7" ht="13.5" thickBot="1">
      <c r="A133" s="48" t="s">
        <v>605</v>
      </c>
      <c r="B133" s="49"/>
      <c r="C133" s="50"/>
      <c r="D133" s="51">
        <v>0</v>
      </c>
      <c r="E133" s="52">
        <v>70000</v>
      </c>
      <c r="F133" s="51"/>
      <c r="G133" s="52"/>
    </row>
    <row r="134" spans="1:7" ht="13.5" thickBot="1">
      <c r="A134" s="48" t="s">
        <v>611</v>
      </c>
      <c r="B134" s="49"/>
      <c r="C134" s="50"/>
      <c r="D134" s="51"/>
      <c r="E134" s="52"/>
      <c r="F134" s="51"/>
      <c r="G134" s="52"/>
    </row>
    <row r="135" spans="1:7" ht="12.75">
      <c r="A135" s="53" t="s">
        <v>618</v>
      </c>
      <c r="B135" s="114" t="s">
        <v>510</v>
      </c>
      <c r="C135" s="55" t="s">
        <v>752</v>
      </c>
      <c r="D135" s="56">
        <v>0</v>
      </c>
      <c r="E135" s="57">
        <v>80000</v>
      </c>
      <c r="F135" s="56">
        <v>0</v>
      </c>
      <c r="G135" s="57" t="str">
        <f>IF(D135=0,"***",E135/D135)</f>
        <v>***</v>
      </c>
    </row>
    <row r="136" spans="1:7" ht="12.75">
      <c r="A136" s="58"/>
      <c r="B136" s="59"/>
      <c r="C136" s="60" t="s">
        <v>7</v>
      </c>
      <c r="D136" s="61">
        <v>0</v>
      </c>
      <c r="E136" s="62">
        <v>80000</v>
      </c>
      <c r="F136" s="61"/>
      <c r="G136" s="62"/>
    </row>
    <row r="137" spans="1:7" ht="12.75">
      <c r="A137" s="53" t="s">
        <v>753</v>
      </c>
      <c r="B137" s="114" t="s">
        <v>511</v>
      </c>
      <c r="C137" s="55" t="s">
        <v>754</v>
      </c>
      <c r="D137" s="56">
        <v>0</v>
      </c>
      <c r="E137" s="57">
        <v>10000</v>
      </c>
      <c r="F137" s="56">
        <v>0</v>
      </c>
      <c r="G137" s="57" t="str">
        <f>IF(D137=0,"***",E137/D137)</f>
        <v>***</v>
      </c>
    </row>
    <row r="138" spans="1:7" ht="12.75">
      <c r="A138" s="58"/>
      <c r="B138" s="59"/>
      <c r="C138" s="60" t="s">
        <v>7</v>
      </c>
      <c r="D138" s="61">
        <v>0</v>
      </c>
      <c r="E138" s="62">
        <v>10000</v>
      </c>
      <c r="F138" s="61"/>
      <c r="G138" s="62"/>
    </row>
    <row r="139" spans="1:7" ht="12.75">
      <c r="A139" s="53" t="s">
        <v>1566</v>
      </c>
      <c r="B139" s="54" t="s">
        <v>755</v>
      </c>
      <c r="C139" s="55" t="s">
        <v>756</v>
      </c>
      <c r="D139" s="56">
        <v>23706</v>
      </c>
      <c r="E139" s="57">
        <v>20500</v>
      </c>
      <c r="F139" s="56">
        <v>0</v>
      </c>
      <c r="G139" s="57">
        <f>IF(D139=0,"***",E139/D139)</f>
        <v>0.8647599763772884</v>
      </c>
    </row>
    <row r="140" spans="1:7" ht="12.75">
      <c r="A140" s="58"/>
      <c r="B140" s="59"/>
      <c r="C140" s="60" t="s">
        <v>7</v>
      </c>
      <c r="D140" s="61">
        <v>23706</v>
      </c>
      <c r="E140" s="62">
        <v>20500</v>
      </c>
      <c r="F140" s="61"/>
      <c r="G140" s="62"/>
    </row>
    <row r="141" spans="1:7" ht="12.75">
      <c r="A141" s="53" t="s">
        <v>0</v>
      </c>
      <c r="B141" s="54" t="s">
        <v>757</v>
      </c>
      <c r="C141" s="55" t="s">
        <v>758</v>
      </c>
      <c r="D141" s="56">
        <v>60000</v>
      </c>
      <c r="E141" s="57">
        <v>100000</v>
      </c>
      <c r="F141" s="56">
        <v>0</v>
      </c>
      <c r="G141" s="57">
        <f>IF(D141=0,"***",E141/D141)</f>
        <v>1.6666666666666667</v>
      </c>
    </row>
    <row r="142" spans="1:7" ht="13.5" thickBot="1">
      <c r="A142" s="58"/>
      <c r="B142" s="59"/>
      <c r="C142" s="60" t="s">
        <v>7</v>
      </c>
      <c r="D142" s="61">
        <v>60000</v>
      </c>
      <c r="E142" s="62">
        <v>100000</v>
      </c>
      <c r="F142" s="61"/>
      <c r="G142" s="62"/>
    </row>
    <row r="143" spans="1:7" ht="13.5" thickBot="1">
      <c r="A143" s="48" t="s">
        <v>748</v>
      </c>
      <c r="B143" s="49"/>
      <c r="C143" s="50"/>
      <c r="D143" s="51">
        <v>83706</v>
      </c>
      <c r="E143" s="52">
        <v>210500</v>
      </c>
      <c r="F143" s="51"/>
      <c r="G143" s="52"/>
    </row>
    <row r="144" spans="1:7" ht="13.5" thickBot="1">
      <c r="A144" s="30"/>
      <c r="B144" s="31"/>
      <c r="C144" s="32" t="s">
        <v>8</v>
      </c>
      <c r="D144" s="45">
        <f>SUM(D128:D143)/3</f>
        <v>83706</v>
      </c>
      <c r="E144" s="46">
        <f>SUM(E128:E143)/3</f>
        <v>280500</v>
      </c>
      <c r="F144" s="45">
        <v>0</v>
      </c>
      <c r="G144" s="47">
        <f>IF(D144=0,"***",E144/D144)</f>
        <v>3.351014264210451</v>
      </c>
    </row>
    <row r="145" spans="2:7" ht="13.5" thickBot="1">
      <c r="B145" s="28"/>
      <c r="D145" s="29"/>
      <c r="E145" s="29"/>
      <c r="F145" s="29"/>
      <c r="G145" s="29"/>
    </row>
    <row r="146" spans="1:7" ht="13.5" thickBot="1">
      <c r="A146" s="30"/>
      <c r="B146" s="31"/>
      <c r="C146" s="32" t="s">
        <v>9</v>
      </c>
      <c r="D146" s="45">
        <f>D$123+D$144</f>
        <v>1189380</v>
      </c>
      <c r="E146" s="46">
        <f>E$123+E$144</f>
        <v>1440175.9</v>
      </c>
      <c r="F146" s="45"/>
      <c r="G146" s="47">
        <f>IF(D146=0,"***",E146/D146)</f>
        <v>1.2108627183910945</v>
      </c>
    </row>
    <row r="147" spans="2:7" ht="13.5" thickBot="1">
      <c r="B147" s="28"/>
      <c r="D147" s="29"/>
      <c r="E147" s="29"/>
      <c r="F147" s="29"/>
      <c r="G147" s="29"/>
    </row>
    <row r="148" spans="1:7" ht="13.5" thickBot="1">
      <c r="A148" s="30"/>
      <c r="B148" s="31"/>
      <c r="C148" s="32" t="s">
        <v>10</v>
      </c>
      <c r="D148" s="33"/>
      <c r="E148" s="34"/>
      <c r="F148" s="33"/>
      <c r="G148" s="34"/>
    </row>
    <row r="149" spans="1:7" ht="34.5" customHeight="1">
      <c r="A149" s="35" t="s">
        <v>1555</v>
      </c>
      <c r="B149" s="36" t="s">
        <v>1427</v>
      </c>
      <c r="C149" s="37" t="s">
        <v>1556</v>
      </c>
      <c r="D149" s="38" t="s">
        <v>1557</v>
      </c>
      <c r="E149" s="39" t="s">
        <v>1558</v>
      </c>
      <c r="F149" s="38" t="s">
        <v>1559</v>
      </c>
      <c r="G149" s="39" t="s">
        <v>1560</v>
      </c>
    </row>
    <row r="150" spans="1:7" ht="13.5" customHeight="1" thickBot="1">
      <c r="A150" s="40"/>
      <c r="B150" s="41"/>
      <c r="C150" s="42" t="s">
        <v>1561</v>
      </c>
      <c r="D150" s="43"/>
      <c r="E150" s="44"/>
      <c r="F150" s="43"/>
      <c r="G150" s="44"/>
    </row>
    <row r="151" spans="1:7" ht="13.5" thickBot="1">
      <c r="A151" s="48" t="s">
        <v>12</v>
      </c>
      <c r="B151" s="49"/>
      <c r="C151" s="50"/>
      <c r="D151" s="51"/>
      <c r="E151" s="52"/>
      <c r="F151" s="51"/>
      <c r="G151" s="52"/>
    </row>
    <row r="152" spans="1:7" ht="12.75">
      <c r="A152" s="53" t="s">
        <v>16</v>
      </c>
      <c r="B152" s="54" t="s">
        <v>1539</v>
      </c>
      <c r="C152" s="55" t="s">
        <v>17</v>
      </c>
      <c r="D152" s="56">
        <v>0</v>
      </c>
      <c r="E152" s="57">
        <v>60500</v>
      </c>
      <c r="F152" s="56">
        <f>E152-D152</f>
        <v>60500</v>
      </c>
      <c r="G152" s="57" t="str">
        <f>IF(D152=0,"***",E152/D152)</f>
        <v>***</v>
      </c>
    </row>
    <row r="153" spans="1:7" ht="13.5" thickBot="1">
      <c r="A153" s="58"/>
      <c r="B153" s="59"/>
      <c r="C153" s="60" t="s">
        <v>1417</v>
      </c>
      <c r="D153" s="61">
        <v>0</v>
      </c>
      <c r="E153" s="62">
        <v>60500</v>
      </c>
      <c r="F153" s="61"/>
      <c r="G153" s="62"/>
    </row>
    <row r="154" spans="1:7" ht="13.5" thickBot="1">
      <c r="A154" s="48" t="s">
        <v>18</v>
      </c>
      <c r="B154" s="49"/>
      <c r="C154" s="50"/>
      <c r="D154" s="51">
        <v>0</v>
      </c>
      <c r="E154" s="52">
        <v>60500</v>
      </c>
      <c r="F154" s="51"/>
      <c r="G154" s="52"/>
    </row>
    <row r="155" spans="1:7" ht="13.5" thickBot="1">
      <c r="A155" s="30"/>
      <c r="B155" s="31"/>
      <c r="C155" s="32" t="s">
        <v>19</v>
      </c>
      <c r="D155" s="45">
        <f>SUM(D151:D154)/3</f>
        <v>0</v>
      </c>
      <c r="E155" s="46">
        <f>SUM(E151:E154)/3</f>
        <v>60500</v>
      </c>
      <c r="F155" s="45">
        <f>E155-D155</f>
        <v>60500</v>
      </c>
      <c r="G155" s="47" t="str">
        <f>IF(D155=0,"***",E155/D155)</f>
        <v>***</v>
      </c>
    </row>
    <row r="156" spans="2:7" ht="12.75">
      <c r="B156" s="28"/>
      <c r="D156" s="29"/>
      <c r="E156" s="29"/>
      <c r="F156" s="29"/>
      <c r="G156" s="29"/>
    </row>
  </sheetData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28"/>
  <sheetViews>
    <sheetView workbookViewId="0" topLeftCell="A103">
      <selection activeCell="B104" sqref="B104"/>
    </sheetView>
  </sheetViews>
  <sheetFormatPr defaultColWidth="9.00390625" defaultRowHeight="12.75"/>
  <cols>
    <col min="1" max="1" width="26.125" style="2" customWidth="1"/>
    <col min="2" max="2" width="7.125" style="2" bestFit="1" customWidth="1"/>
    <col min="3" max="3" width="37.125" style="2" customWidth="1"/>
    <col min="4" max="4" width="12.375" style="1" customWidth="1"/>
    <col min="5" max="5" width="12.875" style="1" bestFit="1" customWidth="1"/>
    <col min="6" max="6" width="9.00390625" style="1" hidden="1" customWidth="1"/>
    <col min="7" max="7" width="8.25390625" style="1" hidden="1" customWidth="1"/>
  </cols>
  <sheetData>
    <row r="3" spans="1:7" ht="12.75">
      <c r="A3" s="68" t="s">
        <v>1551</v>
      </c>
      <c r="B3" s="68"/>
      <c r="C3" s="68"/>
      <c r="D3" s="69"/>
      <c r="E3" s="69"/>
      <c r="F3" s="69"/>
      <c r="G3" s="69"/>
    </row>
    <row r="4" spans="1:7" ht="12.75">
      <c r="A4" s="68" t="s">
        <v>1552</v>
      </c>
      <c r="B4" s="68"/>
      <c r="C4" s="68"/>
      <c r="D4" s="69"/>
      <c r="E4" s="69"/>
      <c r="F4" s="69"/>
      <c r="G4" s="69"/>
    </row>
    <row r="5" spans="1:7" ht="12.75">
      <c r="A5" s="68" t="s">
        <v>1553</v>
      </c>
      <c r="B5" s="68"/>
      <c r="C5" s="68"/>
      <c r="D5" s="69"/>
      <c r="E5" s="69"/>
      <c r="F5" s="69"/>
      <c r="G5" s="69"/>
    </row>
    <row r="7" spans="1:7" ht="18">
      <c r="A7" s="70" t="s">
        <v>759</v>
      </c>
      <c r="B7" s="71"/>
      <c r="C7" s="72"/>
      <c r="D7" s="73"/>
      <c r="E7" s="73"/>
      <c r="F7" s="73"/>
      <c r="G7" s="74"/>
    </row>
    <row r="8" spans="2:7" ht="13.5" thickBot="1">
      <c r="B8" s="28"/>
      <c r="D8" s="29"/>
      <c r="E8" s="29"/>
      <c r="F8" s="29"/>
      <c r="G8" s="29"/>
    </row>
    <row r="9" spans="1:7" ht="13.5" thickBot="1">
      <c r="A9" s="75"/>
      <c r="B9" s="76"/>
      <c r="C9" s="77" t="s">
        <v>1554</v>
      </c>
      <c r="D9" s="78"/>
      <c r="E9" s="79"/>
      <c r="F9" s="78"/>
      <c r="G9" s="79"/>
    </row>
    <row r="10" spans="1:7" ht="34.5" customHeight="1">
      <c r="A10" s="80" t="s">
        <v>1555</v>
      </c>
      <c r="B10" s="81" t="s">
        <v>1427</v>
      </c>
      <c r="C10" s="82" t="s">
        <v>1556</v>
      </c>
      <c r="D10" s="83" t="s">
        <v>1557</v>
      </c>
      <c r="E10" s="84" t="s">
        <v>1558</v>
      </c>
      <c r="F10" s="83" t="s">
        <v>1559</v>
      </c>
      <c r="G10" s="84" t="s">
        <v>1560</v>
      </c>
    </row>
    <row r="11" spans="1:7" ht="13.5" customHeight="1" thickBot="1">
      <c r="A11" s="85"/>
      <c r="B11" s="86"/>
      <c r="C11" s="87" t="s">
        <v>1561</v>
      </c>
      <c r="D11" s="88"/>
      <c r="E11" s="89"/>
      <c r="F11" s="88"/>
      <c r="G11" s="89"/>
    </row>
    <row r="12" spans="1:7" ht="13.5" thickBot="1">
      <c r="A12" s="93" t="s">
        <v>1474</v>
      </c>
      <c r="B12" s="94"/>
      <c r="C12" s="95"/>
      <c r="D12" s="96"/>
      <c r="E12" s="97"/>
      <c r="F12" s="96"/>
      <c r="G12" s="97"/>
    </row>
    <row r="13" spans="1:7" ht="12.75">
      <c r="A13" s="98" t="s">
        <v>760</v>
      </c>
      <c r="B13" s="99" t="s">
        <v>22</v>
      </c>
      <c r="C13" s="100" t="s">
        <v>1468</v>
      </c>
      <c r="D13" s="101">
        <v>0</v>
      </c>
      <c r="E13" s="102">
        <v>500</v>
      </c>
      <c r="F13" s="101">
        <f>E13-D13</f>
        <v>500</v>
      </c>
      <c r="G13" s="102" t="str">
        <f>IF(D13=0,"***",E13/D13)</f>
        <v>***</v>
      </c>
    </row>
    <row r="14" spans="1:7" ht="13.5" thickBot="1">
      <c r="A14" s="103"/>
      <c r="B14" s="104"/>
      <c r="C14" s="105" t="s">
        <v>1567</v>
      </c>
      <c r="D14" s="106"/>
      <c r="E14" s="107">
        <v>500</v>
      </c>
      <c r="F14" s="106"/>
      <c r="G14" s="107"/>
    </row>
    <row r="15" spans="1:7" ht="13.5" thickBot="1">
      <c r="A15" s="93" t="s">
        <v>1475</v>
      </c>
      <c r="B15" s="94"/>
      <c r="C15" s="95"/>
      <c r="D15" s="96">
        <v>0</v>
      </c>
      <c r="E15" s="97">
        <v>500</v>
      </c>
      <c r="F15" s="96"/>
      <c r="G15" s="97"/>
    </row>
    <row r="16" spans="1:7" ht="13.5" thickBot="1">
      <c r="A16" s="75"/>
      <c r="B16" s="76"/>
      <c r="C16" s="77" t="s">
        <v>1562</v>
      </c>
      <c r="D16" s="90">
        <f>SUM(D12:D15)/2</f>
        <v>0</v>
      </c>
      <c r="E16" s="91">
        <f>SUM(E12:E15)/3</f>
        <v>500</v>
      </c>
      <c r="F16" s="90">
        <f>E16-D16</f>
        <v>500</v>
      </c>
      <c r="G16" s="92" t="str">
        <f>IF(D16=0,"***",E16/D16)</f>
        <v>***</v>
      </c>
    </row>
    <row r="17" spans="2:7" ht="13.5" thickBot="1">
      <c r="B17" s="28"/>
      <c r="D17" s="29"/>
      <c r="E17" s="29"/>
      <c r="F17" s="29"/>
      <c r="G17" s="29"/>
    </row>
    <row r="18" spans="1:7" ht="13.5" thickBot="1">
      <c r="A18" s="75"/>
      <c r="B18" s="76"/>
      <c r="C18" s="77" t="s">
        <v>1563</v>
      </c>
      <c r="D18" s="78"/>
      <c r="E18" s="79"/>
      <c r="F18" s="78"/>
      <c r="G18" s="79"/>
    </row>
    <row r="19" spans="1:7" ht="34.5" customHeight="1">
      <c r="A19" s="80" t="s">
        <v>1555</v>
      </c>
      <c r="B19" s="81" t="s">
        <v>1564</v>
      </c>
      <c r="C19" s="82" t="s">
        <v>1556</v>
      </c>
      <c r="D19" s="83" t="s">
        <v>1557</v>
      </c>
      <c r="E19" s="84" t="s">
        <v>1558</v>
      </c>
      <c r="F19" s="83" t="s">
        <v>1559</v>
      </c>
      <c r="G19" s="84" t="s">
        <v>1560</v>
      </c>
    </row>
    <row r="20" spans="1:7" ht="13.5" customHeight="1" thickBot="1">
      <c r="A20" s="85"/>
      <c r="B20" s="86"/>
      <c r="C20" s="87" t="s">
        <v>1561</v>
      </c>
      <c r="D20" s="88"/>
      <c r="E20" s="89"/>
      <c r="F20" s="88"/>
      <c r="G20" s="89"/>
    </row>
    <row r="21" spans="1:7" ht="13.5" thickBot="1">
      <c r="A21" s="93" t="s">
        <v>12</v>
      </c>
      <c r="B21" s="94"/>
      <c r="C21" s="95"/>
      <c r="D21" s="96"/>
      <c r="E21" s="97"/>
      <c r="F21" s="96"/>
      <c r="G21" s="97"/>
    </row>
    <row r="22" spans="1:7" ht="12.75">
      <c r="A22" s="98"/>
      <c r="B22" s="99" t="s">
        <v>761</v>
      </c>
      <c r="C22" s="100" t="s">
        <v>762</v>
      </c>
      <c r="D22" s="101">
        <v>140000</v>
      </c>
      <c r="E22" s="102">
        <v>125000</v>
      </c>
      <c r="F22" s="101">
        <f>E22-D22</f>
        <v>-15000</v>
      </c>
      <c r="G22" s="102">
        <f>IF(D22=0,"***",E22/D22)</f>
        <v>0.8928571428571429</v>
      </c>
    </row>
    <row r="23" spans="1:7" ht="13.5" thickBot="1">
      <c r="A23" s="103"/>
      <c r="B23" s="104"/>
      <c r="C23" s="105" t="s">
        <v>1567</v>
      </c>
      <c r="D23" s="106"/>
      <c r="E23" s="107">
        <v>125000</v>
      </c>
      <c r="F23" s="106"/>
      <c r="G23" s="107"/>
    </row>
    <row r="24" spans="1:7" ht="13.5" thickBot="1">
      <c r="A24" s="93" t="s">
        <v>18</v>
      </c>
      <c r="B24" s="94"/>
      <c r="C24" s="95"/>
      <c r="D24" s="96">
        <v>140000</v>
      </c>
      <c r="E24" s="97">
        <v>125000</v>
      </c>
      <c r="F24" s="96"/>
      <c r="G24" s="97"/>
    </row>
    <row r="25" spans="1:7" ht="13.5" thickBot="1">
      <c r="A25" s="93" t="s">
        <v>1474</v>
      </c>
      <c r="B25" s="94"/>
      <c r="C25" s="95"/>
      <c r="D25" s="96"/>
      <c r="E25" s="97"/>
      <c r="F25" s="96"/>
      <c r="G25" s="97"/>
    </row>
    <row r="26" spans="1:7" ht="12.75">
      <c r="A26" s="98" t="s">
        <v>763</v>
      </c>
      <c r="B26" s="99" t="s">
        <v>764</v>
      </c>
      <c r="C26" s="100" t="s">
        <v>765</v>
      </c>
      <c r="D26" s="101">
        <v>28125</v>
      </c>
      <c r="E26" s="102">
        <v>28125</v>
      </c>
      <c r="F26" s="101">
        <f>E26-D26</f>
        <v>0</v>
      </c>
      <c r="G26" s="102">
        <f>IF(D26=0,"***",E26/D26)</f>
        <v>1</v>
      </c>
    </row>
    <row r="27" spans="1:7" ht="12.75">
      <c r="A27" s="103"/>
      <c r="B27" s="104"/>
      <c r="C27" s="105" t="s">
        <v>1567</v>
      </c>
      <c r="D27" s="106"/>
      <c r="E27" s="107">
        <v>28125</v>
      </c>
      <c r="F27" s="106"/>
      <c r="G27" s="107"/>
    </row>
    <row r="28" spans="1:7" ht="12.75">
      <c r="A28" s="98" t="s">
        <v>766</v>
      </c>
      <c r="B28" s="99" t="s">
        <v>764</v>
      </c>
      <c r="C28" s="100" t="s">
        <v>765</v>
      </c>
      <c r="D28" s="101">
        <v>61482</v>
      </c>
      <c r="E28" s="102">
        <v>61482</v>
      </c>
      <c r="F28" s="101">
        <f>E28-D28</f>
        <v>0</v>
      </c>
      <c r="G28" s="102">
        <f>IF(D28=0,"***",E28/D28)</f>
        <v>1</v>
      </c>
    </row>
    <row r="29" spans="1:7" ht="12.75">
      <c r="A29" s="103"/>
      <c r="B29" s="104"/>
      <c r="C29" s="105" t="s">
        <v>1567</v>
      </c>
      <c r="D29" s="106"/>
      <c r="E29" s="107">
        <v>61482</v>
      </c>
      <c r="F29" s="106"/>
      <c r="G29" s="107"/>
    </row>
    <row r="30" spans="1:7" ht="12.75">
      <c r="A30" s="98" t="s">
        <v>767</v>
      </c>
      <c r="B30" s="99" t="s">
        <v>764</v>
      </c>
      <c r="C30" s="100" t="s">
        <v>765</v>
      </c>
      <c r="D30" s="101">
        <v>19582</v>
      </c>
      <c r="E30" s="102">
        <v>19582</v>
      </c>
      <c r="F30" s="101">
        <f>E30-D30</f>
        <v>0</v>
      </c>
      <c r="G30" s="102">
        <f>IF(D30=0,"***",E30/D30)</f>
        <v>1</v>
      </c>
    </row>
    <row r="31" spans="1:7" ht="12.75">
      <c r="A31" s="103"/>
      <c r="B31" s="104"/>
      <c r="C31" s="105" t="s">
        <v>1567</v>
      </c>
      <c r="D31" s="106"/>
      <c r="E31" s="107">
        <v>19582</v>
      </c>
      <c r="F31" s="106"/>
      <c r="G31" s="107"/>
    </row>
    <row r="32" spans="1:7" ht="12.75">
      <c r="A32" s="98" t="s">
        <v>768</v>
      </c>
      <c r="B32" s="99" t="s">
        <v>764</v>
      </c>
      <c r="C32" s="100" t="s">
        <v>765</v>
      </c>
      <c r="D32" s="101">
        <v>22369</v>
      </c>
      <c r="E32" s="102">
        <v>22369</v>
      </c>
      <c r="F32" s="101">
        <f>E32-D32</f>
        <v>0</v>
      </c>
      <c r="G32" s="102">
        <f>IF(D32=0,"***",E32/D32)</f>
        <v>1</v>
      </c>
    </row>
    <row r="33" spans="1:7" ht="12.75">
      <c r="A33" s="103"/>
      <c r="B33" s="104"/>
      <c r="C33" s="105" t="s">
        <v>1567</v>
      </c>
      <c r="D33" s="106"/>
      <c r="E33" s="107">
        <v>22369</v>
      </c>
      <c r="F33" s="106"/>
      <c r="G33" s="107"/>
    </row>
    <row r="34" spans="1:7" ht="12.75">
      <c r="A34" s="98" t="s">
        <v>769</v>
      </c>
      <c r="B34" s="99" t="s">
        <v>764</v>
      </c>
      <c r="C34" s="100" t="s">
        <v>765</v>
      </c>
      <c r="D34" s="101">
        <v>12163</v>
      </c>
      <c r="E34" s="102">
        <v>12163</v>
      </c>
      <c r="F34" s="101">
        <f>E34-D34</f>
        <v>0</v>
      </c>
      <c r="G34" s="102">
        <f>IF(D34=0,"***",E34/D34)</f>
        <v>1</v>
      </c>
    </row>
    <row r="35" spans="1:7" ht="12.75">
      <c r="A35" s="103"/>
      <c r="B35" s="104"/>
      <c r="C35" s="105" t="s">
        <v>1567</v>
      </c>
      <c r="D35" s="106"/>
      <c r="E35" s="107">
        <v>12163</v>
      </c>
      <c r="F35" s="106"/>
      <c r="G35" s="107"/>
    </row>
    <row r="36" spans="1:7" ht="12.75">
      <c r="A36" s="98" t="s">
        <v>770</v>
      </c>
      <c r="B36" s="99" t="s">
        <v>764</v>
      </c>
      <c r="C36" s="100" t="s">
        <v>765</v>
      </c>
      <c r="D36" s="101">
        <v>38137</v>
      </c>
      <c r="E36" s="102">
        <v>38137</v>
      </c>
      <c r="F36" s="101">
        <f>E36-D36</f>
        <v>0</v>
      </c>
      <c r="G36" s="102">
        <f>IF(D36=0,"***",E36/D36)</f>
        <v>1</v>
      </c>
    </row>
    <row r="37" spans="1:7" ht="12.75">
      <c r="A37" s="103"/>
      <c r="B37" s="104"/>
      <c r="C37" s="105" t="s">
        <v>1567</v>
      </c>
      <c r="D37" s="106"/>
      <c r="E37" s="107">
        <v>38137</v>
      </c>
      <c r="F37" s="106"/>
      <c r="G37" s="107"/>
    </row>
    <row r="38" spans="1:7" ht="12.75">
      <c r="A38" s="98" t="s">
        <v>771</v>
      </c>
      <c r="B38" s="99" t="s">
        <v>772</v>
      </c>
      <c r="C38" s="100" t="s">
        <v>773</v>
      </c>
      <c r="D38" s="101">
        <v>59300</v>
      </c>
      <c r="E38" s="102">
        <v>60937</v>
      </c>
      <c r="F38" s="101">
        <f>E38-D38</f>
        <v>1637</v>
      </c>
      <c r="G38" s="102">
        <f>IF(D38=0,"***",E38/D38)</f>
        <v>1.0276053962900507</v>
      </c>
    </row>
    <row r="39" spans="1:7" ht="12.75">
      <c r="A39" s="103"/>
      <c r="B39" s="104"/>
      <c r="C39" s="105" t="s">
        <v>1567</v>
      </c>
      <c r="D39" s="106"/>
      <c r="E39" s="107">
        <v>60937</v>
      </c>
      <c r="F39" s="106"/>
      <c r="G39" s="107"/>
    </row>
    <row r="40" spans="1:7" ht="12.75">
      <c r="A40" s="98" t="s">
        <v>774</v>
      </c>
      <c r="B40" s="99" t="s">
        <v>764</v>
      </c>
      <c r="C40" s="100" t="s">
        <v>765</v>
      </c>
      <c r="D40" s="101">
        <v>65383</v>
      </c>
      <c r="E40" s="102">
        <v>65376</v>
      </c>
      <c r="F40" s="101">
        <f>E40-D40</f>
        <v>-7</v>
      </c>
      <c r="G40" s="102">
        <f>IF(D40=0,"***",E40/D40)</f>
        <v>0.9998929385314226</v>
      </c>
    </row>
    <row r="41" spans="1:7" ht="12.75">
      <c r="A41" s="103"/>
      <c r="B41" s="104"/>
      <c r="C41" s="105" t="s">
        <v>1567</v>
      </c>
      <c r="D41" s="106"/>
      <c r="E41" s="107">
        <v>65376</v>
      </c>
      <c r="F41" s="106"/>
      <c r="G41" s="107"/>
    </row>
    <row r="42" spans="1:7" ht="12.75">
      <c r="A42" s="98" t="s">
        <v>775</v>
      </c>
      <c r="B42" s="99" t="s">
        <v>776</v>
      </c>
      <c r="C42" s="100" t="s">
        <v>777</v>
      </c>
      <c r="D42" s="101">
        <v>23590</v>
      </c>
      <c r="E42" s="102">
        <v>21710</v>
      </c>
      <c r="F42" s="101">
        <f>E42-D42</f>
        <v>-1880</v>
      </c>
      <c r="G42" s="102">
        <f>IF(D42=0,"***",E42/D42)</f>
        <v>0.9203052140737601</v>
      </c>
    </row>
    <row r="43" spans="1:7" ht="12.75">
      <c r="A43" s="103"/>
      <c r="B43" s="104"/>
      <c r="C43" s="105" t="s">
        <v>1567</v>
      </c>
      <c r="D43" s="106"/>
      <c r="E43" s="107">
        <v>21710</v>
      </c>
      <c r="F43" s="106"/>
      <c r="G43" s="107"/>
    </row>
    <row r="44" spans="1:7" ht="12.75">
      <c r="A44" s="98" t="s">
        <v>1566</v>
      </c>
      <c r="B44" s="99" t="s">
        <v>778</v>
      </c>
      <c r="C44" s="100" t="s">
        <v>779</v>
      </c>
      <c r="D44" s="101">
        <v>163100</v>
      </c>
      <c r="E44" s="102">
        <v>120700</v>
      </c>
      <c r="F44" s="101">
        <f>E44-D44</f>
        <v>-42400</v>
      </c>
      <c r="G44" s="102">
        <f>IF(D44=0,"***",E44/D44)</f>
        <v>0.7400367872470877</v>
      </c>
    </row>
    <row r="45" spans="1:7" ht="12.75">
      <c r="A45" s="103"/>
      <c r="B45" s="104"/>
      <c r="C45" s="105" t="s">
        <v>1567</v>
      </c>
      <c r="D45" s="106"/>
      <c r="E45" s="107">
        <v>120700</v>
      </c>
      <c r="F45" s="106"/>
      <c r="G45" s="107"/>
    </row>
    <row r="46" spans="1:7" ht="12.75">
      <c r="A46" s="98" t="s">
        <v>780</v>
      </c>
      <c r="B46" s="99" t="s">
        <v>772</v>
      </c>
      <c r="C46" s="100" t="s">
        <v>773</v>
      </c>
      <c r="D46" s="101">
        <v>60031</v>
      </c>
      <c r="E46" s="102">
        <v>64763</v>
      </c>
      <c r="F46" s="101">
        <f>E46-D46</f>
        <v>4732</v>
      </c>
      <c r="G46" s="102">
        <f>IF(D46=0,"***",E46/D46)</f>
        <v>1.0788259399310356</v>
      </c>
    </row>
    <row r="47" spans="1:7" ht="12.75">
      <c r="A47" s="103"/>
      <c r="B47" s="104"/>
      <c r="C47" s="105" t="s">
        <v>1567</v>
      </c>
      <c r="D47" s="106"/>
      <c r="E47" s="107">
        <v>64763</v>
      </c>
      <c r="F47" s="106"/>
      <c r="G47" s="107"/>
    </row>
    <row r="48" spans="1:7" ht="12.75">
      <c r="A48" s="98" t="s">
        <v>781</v>
      </c>
      <c r="B48" s="99" t="s">
        <v>764</v>
      </c>
      <c r="C48" s="100" t="s">
        <v>765</v>
      </c>
      <c r="D48" s="101">
        <v>51440</v>
      </c>
      <c r="E48" s="102">
        <v>51440</v>
      </c>
      <c r="F48" s="101">
        <f>E48-D48</f>
        <v>0</v>
      </c>
      <c r="G48" s="102">
        <f>IF(D48=0,"***",E48/D48)</f>
        <v>1</v>
      </c>
    </row>
    <row r="49" spans="1:7" ht="12.75">
      <c r="A49" s="103"/>
      <c r="B49" s="104"/>
      <c r="C49" s="105" t="s">
        <v>1567</v>
      </c>
      <c r="D49" s="106"/>
      <c r="E49" s="107">
        <v>51440</v>
      </c>
      <c r="F49" s="106"/>
      <c r="G49" s="107"/>
    </row>
    <row r="50" spans="1:7" ht="12.75">
      <c r="A50" s="98" t="s">
        <v>782</v>
      </c>
      <c r="B50" s="99" t="s">
        <v>783</v>
      </c>
      <c r="C50" s="100" t="s">
        <v>784</v>
      </c>
      <c r="D50" s="101">
        <v>215000</v>
      </c>
      <c r="E50" s="102">
        <v>213800</v>
      </c>
      <c r="F50" s="101">
        <f>E50-D50</f>
        <v>-1200</v>
      </c>
      <c r="G50" s="102">
        <f>IF(D50=0,"***",E50/D50)</f>
        <v>0.9944186046511628</v>
      </c>
    </row>
    <row r="51" spans="1:7" ht="12.75">
      <c r="A51" s="103"/>
      <c r="B51" s="104"/>
      <c r="C51" s="105" t="s">
        <v>1567</v>
      </c>
      <c r="D51" s="106"/>
      <c r="E51" s="107">
        <v>213800</v>
      </c>
      <c r="F51" s="106"/>
      <c r="G51" s="107"/>
    </row>
    <row r="52" spans="1:7" ht="12.75">
      <c r="A52" s="98" t="s">
        <v>785</v>
      </c>
      <c r="B52" s="99" t="s">
        <v>772</v>
      </c>
      <c r="C52" s="100" t="s">
        <v>773</v>
      </c>
      <c r="D52" s="101">
        <v>30732</v>
      </c>
      <c r="E52" s="102">
        <v>30732</v>
      </c>
      <c r="F52" s="101">
        <f>E52-D52</f>
        <v>0</v>
      </c>
      <c r="G52" s="102">
        <f>IF(D52=0,"***",E52/D52)</f>
        <v>1</v>
      </c>
    </row>
    <row r="53" spans="1:7" ht="12.75">
      <c r="A53" s="103"/>
      <c r="B53" s="104"/>
      <c r="C53" s="105" t="s">
        <v>1567</v>
      </c>
      <c r="D53" s="106"/>
      <c r="E53" s="107">
        <v>30732</v>
      </c>
      <c r="F53" s="106"/>
      <c r="G53" s="107"/>
    </row>
    <row r="54" spans="1:7" ht="12.75">
      <c r="A54" s="98" t="s">
        <v>760</v>
      </c>
      <c r="B54" s="99" t="s">
        <v>786</v>
      </c>
      <c r="C54" s="100" t="s">
        <v>787</v>
      </c>
      <c r="D54" s="101">
        <v>25000</v>
      </c>
      <c r="E54" s="102">
        <v>100000</v>
      </c>
      <c r="F54" s="101">
        <f>E54-D54</f>
        <v>75000</v>
      </c>
      <c r="G54" s="102">
        <f>IF(D54=0,"***",E54/D54)</f>
        <v>4</v>
      </c>
    </row>
    <row r="55" spans="1:7" ht="12.75">
      <c r="A55" s="103"/>
      <c r="B55" s="104"/>
      <c r="C55" s="105" t="s">
        <v>1567</v>
      </c>
      <c r="D55" s="106"/>
      <c r="E55" s="107">
        <v>100000</v>
      </c>
      <c r="F55" s="106"/>
      <c r="G55" s="107"/>
    </row>
    <row r="56" spans="1:7" ht="12.75">
      <c r="A56" s="98" t="s">
        <v>760</v>
      </c>
      <c r="B56" s="99" t="s">
        <v>776</v>
      </c>
      <c r="C56" s="100" t="s">
        <v>777</v>
      </c>
      <c r="D56" s="101">
        <v>46961.1</v>
      </c>
      <c r="E56" s="102">
        <v>43971.2</v>
      </c>
      <c r="F56" s="101">
        <f>E56-D56</f>
        <v>-2989.9000000000015</v>
      </c>
      <c r="G56" s="102">
        <f>IF(D56=0,"***",E56/D56)</f>
        <v>0.9363324112936026</v>
      </c>
    </row>
    <row r="57" spans="1:7" ht="12.75">
      <c r="A57" s="103"/>
      <c r="B57" s="104"/>
      <c r="C57" s="105" t="s">
        <v>1567</v>
      </c>
      <c r="D57" s="106"/>
      <c r="E57" s="107">
        <v>43971.2</v>
      </c>
      <c r="F57" s="106"/>
      <c r="G57" s="107"/>
    </row>
    <row r="58" spans="1:7" ht="12.75">
      <c r="A58" s="98" t="s">
        <v>760</v>
      </c>
      <c r="B58" s="99" t="s">
        <v>778</v>
      </c>
      <c r="C58" s="100" t="s">
        <v>779</v>
      </c>
      <c r="D58" s="101">
        <v>40500</v>
      </c>
      <c r="E58" s="102">
        <v>43500</v>
      </c>
      <c r="F58" s="101">
        <f>E58-D58</f>
        <v>3000</v>
      </c>
      <c r="G58" s="102">
        <f>IF(D58=0,"***",E58/D58)</f>
        <v>1.0740740740740742</v>
      </c>
    </row>
    <row r="59" spans="1:7" ht="12.75">
      <c r="A59" s="103"/>
      <c r="B59" s="104"/>
      <c r="C59" s="105" t="s">
        <v>1567</v>
      </c>
      <c r="D59" s="106"/>
      <c r="E59" s="107">
        <v>43500</v>
      </c>
      <c r="F59" s="106"/>
      <c r="G59" s="107"/>
    </row>
    <row r="60" spans="1:7" ht="12.75">
      <c r="A60" s="98" t="s">
        <v>760</v>
      </c>
      <c r="B60" s="99" t="s">
        <v>788</v>
      </c>
      <c r="C60" s="100" t="s">
        <v>789</v>
      </c>
      <c r="D60" s="101">
        <v>32000</v>
      </c>
      <c r="E60" s="102">
        <v>25000</v>
      </c>
      <c r="F60" s="101">
        <f>E60-D60</f>
        <v>-7000</v>
      </c>
      <c r="G60" s="102">
        <f>IF(D60=0,"***",E60/D60)</f>
        <v>0.78125</v>
      </c>
    </row>
    <row r="61" spans="1:7" ht="12.75">
      <c r="A61" s="103"/>
      <c r="B61" s="104"/>
      <c r="C61" s="105" t="s">
        <v>1567</v>
      </c>
      <c r="D61" s="106"/>
      <c r="E61" s="107">
        <v>25000</v>
      </c>
      <c r="F61" s="106"/>
      <c r="G61" s="107"/>
    </row>
    <row r="62" spans="1:7" ht="12.75">
      <c r="A62" s="98" t="s">
        <v>760</v>
      </c>
      <c r="B62" s="99" t="s">
        <v>790</v>
      </c>
      <c r="C62" s="100" t="s">
        <v>791</v>
      </c>
      <c r="D62" s="101">
        <v>233050</v>
      </c>
      <c r="E62" s="102">
        <v>233050</v>
      </c>
      <c r="F62" s="101">
        <f>E62-D62</f>
        <v>0</v>
      </c>
      <c r="G62" s="102">
        <f>IF(D62=0,"***",E62/D62)</f>
        <v>1</v>
      </c>
    </row>
    <row r="63" spans="1:7" ht="12.75">
      <c r="A63" s="103"/>
      <c r="B63" s="104"/>
      <c r="C63" s="105" t="s">
        <v>1567</v>
      </c>
      <c r="D63" s="106"/>
      <c r="E63" s="107">
        <v>233050</v>
      </c>
      <c r="F63" s="106"/>
      <c r="G63" s="107"/>
    </row>
    <row r="64" spans="1:7" ht="12.75">
      <c r="A64" s="98" t="s">
        <v>0</v>
      </c>
      <c r="B64" s="99" t="s">
        <v>790</v>
      </c>
      <c r="C64" s="100" t="s">
        <v>791</v>
      </c>
      <c r="D64" s="101">
        <v>4946</v>
      </c>
      <c r="E64" s="102">
        <v>4946</v>
      </c>
      <c r="F64" s="101">
        <f>E64-D64</f>
        <v>0</v>
      </c>
      <c r="G64" s="102">
        <f>IF(D64=0,"***",E64/D64)</f>
        <v>1</v>
      </c>
    </row>
    <row r="65" spans="1:7" ht="12.75">
      <c r="A65" s="103"/>
      <c r="B65" s="104"/>
      <c r="C65" s="105" t="s">
        <v>1567</v>
      </c>
      <c r="D65" s="106"/>
      <c r="E65" s="107">
        <v>4946</v>
      </c>
      <c r="F65" s="106"/>
      <c r="G65" s="107"/>
    </row>
    <row r="66" spans="1:7" ht="12.75">
      <c r="A66" s="98" t="s">
        <v>792</v>
      </c>
      <c r="B66" s="99" t="s">
        <v>776</v>
      </c>
      <c r="C66" s="100" t="s">
        <v>777</v>
      </c>
      <c r="D66" s="101">
        <v>20346</v>
      </c>
      <c r="E66" s="102">
        <v>20346</v>
      </c>
      <c r="F66" s="101">
        <f>E66-D66</f>
        <v>0</v>
      </c>
      <c r="G66" s="102">
        <f>IF(D66=0,"***",E66/D66)</f>
        <v>1</v>
      </c>
    </row>
    <row r="67" spans="1:7" ht="12.75">
      <c r="A67" s="103"/>
      <c r="B67" s="104"/>
      <c r="C67" s="105" t="s">
        <v>1567</v>
      </c>
      <c r="D67" s="106"/>
      <c r="E67" s="107">
        <v>20346</v>
      </c>
      <c r="F67" s="106"/>
      <c r="G67" s="107"/>
    </row>
    <row r="68" spans="1:7" ht="12.75">
      <c r="A68" s="98" t="s">
        <v>793</v>
      </c>
      <c r="B68" s="99" t="s">
        <v>764</v>
      </c>
      <c r="C68" s="100" t="s">
        <v>765</v>
      </c>
      <c r="D68" s="101">
        <v>20398</v>
      </c>
      <c r="E68" s="102">
        <v>20398</v>
      </c>
      <c r="F68" s="101">
        <f>E68-D68</f>
        <v>0</v>
      </c>
      <c r="G68" s="102">
        <f>IF(D68=0,"***",E68/D68)</f>
        <v>1</v>
      </c>
    </row>
    <row r="69" spans="1:7" ht="12.75">
      <c r="A69" s="103"/>
      <c r="B69" s="104"/>
      <c r="C69" s="105" t="s">
        <v>1567</v>
      </c>
      <c r="D69" s="106"/>
      <c r="E69" s="107">
        <v>20398</v>
      </c>
      <c r="F69" s="106"/>
      <c r="G69" s="107"/>
    </row>
    <row r="70" spans="1:7" ht="12.75">
      <c r="A70" s="98" t="s">
        <v>794</v>
      </c>
      <c r="B70" s="99" t="s">
        <v>795</v>
      </c>
      <c r="C70" s="100" t="s">
        <v>796</v>
      </c>
      <c r="D70" s="101">
        <v>71329</v>
      </c>
      <c r="E70" s="102">
        <v>71329</v>
      </c>
      <c r="F70" s="101">
        <f>E70-D70</f>
        <v>0</v>
      </c>
      <c r="G70" s="102">
        <f>IF(D70=0,"***",E70/D70)</f>
        <v>1</v>
      </c>
    </row>
    <row r="71" spans="1:7" ht="12.75">
      <c r="A71" s="103"/>
      <c r="B71" s="104"/>
      <c r="C71" s="105" t="s">
        <v>1567</v>
      </c>
      <c r="D71" s="106"/>
      <c r="E71" s="107">
        <v>71329</v>
      </c>
      <c r="F71" s="106"/>
      <c r="G71" s="107"/>
    </row>
    <row r="72" spans="1:7" ht="12.75">
      <c r="A72" s="98" t="s">
        <v>797</v>
      </c>
      <c r="B72" s="99" t="s">
        <v>783</v>
      </c>
      <c r="C72" s="100" t="s">
        <v>784</v>
      </c>
      <c r="D72" s="101">
        <v>847.5</v>
      </c>
      <c r="E72" s="102">
        <v>844.3</v>
      </c>
      <c r="F72" s="101">
        <f>E72-D72</f>
        <v>-3.2000000000000455</v>
      </c>
      <c r="G72" s="102">
        <f>IF(D72=0,"***",E72/D72)</f>
        <v>0.9962241887905604</v>
      </c>
    </row>
    <row r="73" spans="1:7" ht="12.75">
      <c r="A73" s="103"/>
      <c r="B73" s="104"/>
      <c r="C73" s="105" t="s">
        <v>1567</v>
      </c>
      <c r="D73" s="106"/>
      <c r="E73" s="107">
        <v>844.3</v>
      </c>
      <c r="F73" s="106"/>
      <c r="G73" s="107"/>
    </row>
    <row r="74" spans="1:7" ht="12.75">
      <c r="A74" s="98" t="s">
        <v>797</v>
      </c>
      <c r="B74" s="99" t="s">
        <v>778</v>
      </c>
      <c r="C74" s="100" t="s">
        <v>779</v>
      </c>
      <c r="D74" s="101">
        <v>366.4</v>
      </c>
      <c r="E74" s="102">
        <v>366.4</v>
      </c>
      <c r="F74" s="101">
        <f>E74-D74</f>
        <v>0</v>
      </c>
      <c r="G74" s="102">
        <f>IF(D74=0,"***",E74/D74)</f>
        <v>1</v>
      </c>
    </row>
    <row r="75" spans="1:7" ht="12.75">
      <c r="A75" s="103"/>
      <c r="B75" s="104"/>
      <c r="C75" s="105" t="s">
        <v>1567</v>
      </c>
      <c r="D75" s="106"/>
      <c r="E75" s="107">
        <v>366.4</v>
      </c>
      <c r="F75" s="106"/>
      <c r="G75" s="107"/>
    </row>
    <row r="76" spans="1:7" ht="12.75">
      <c r="A76" s="98" t="s">
        <v>797</v>
      </c>
      <c r="B76" s="99" t="s">
        <v>788</v>
      </c>
      <c r="C76" s="100" t="s">
        <v>789</v>
      </c>
      <c r="D76" s="101">
        <v>8000</v>
      </c>
      <c r="E76" s="102">
        <v>27622</v>
      </c>
      <c r="F76" s="101">
        <f>E76-D76</f>
        <v>19622</v>
      </c>
      <c r="G76" s="102">
        <f>IF(D76=0,"***",E76/D76)</f>
        <v>3.45275</v>
      </c>
    </row>
    <row r="77" spans="1:7" ht="12.75">
      <c r="A77" s="103"/>
      <c r="B77" s="104"/>
      <c r="C77" s="105" t="s">
        <v>1567</v>
      </c>
      <c r="D77" s="106"/>
      <c r="E77" s="107">
        <v>27622</v>
      </c>
      <c r="F77" s="106"/>
      <c r="G77" s="107"/>
    </row>
    <row r="78" spans="1:7" ht="12.75">
      <c r="A78" s="98" t="s">
        <v>797</v>
      </c>
      <c r="B78" s="99" t="s">
        <v>790</v>
      </c>
      <c r="C78" s="100" t="s">
        <v>791</v>
      </c>
      <c r="D78" s="101">
        <v>19000</v>
      </c>
      <c r="E78" s="102">
        <v>19000</v>
      </c>
      <c r="F78" s="101">
        <f>E78-D78</f>
        <v>0</v>
      </c>
      <c r="G78" s="102">
        <f>IF(D78=0,"***",E78/D78)</f>
        <v>1</v>
      </c>
    </row>
    <row r="79" spans="1:7" ht="12.75">
      <c r="A79" s="103"/>
      <c r="B79" s="104"/>
      <c r="C79" s="105" t="s">
        <v>1567</v>
      </c>
      <c r="D79" s="106"/>
      <c r="E79" s="107">
        <v>19000</v>
      </c>
      <c r="F79" s="106"/>
      <c r="G79" s="107"/>
    </row>
    <row r="80" spans="1:7" ht="12.75">
      <c r="A80" s="98" t="s">
        <v>798</v>
      </c>
      <c r="B80" s="99" t="s">
        <v>764</v>
      </c>
      <c r="C80" s="100" t="s">
        <v>765</v>
      </c>
      <c r="D80" s="101">
        <v>42148</v>
      </c>
      <c r="E80" s="102">
        <v>42148</v>
      </c>
      <c r="F80" s="101">
        <f>E80-D80</f>
        <v>0</v>
      </c>
      <c r="G80" s="102">
        <f>IF(D80=0,"***",E80/D80)</f>
        <v>1</v>
      </c>
    </row>
    <row r="81" spans="1:7" ht="13.5" thickBot="1">
      <c r="A81" s="103"/>
      <c r="B81" s="104"/>
      <c r="C81" s="105" t="s">
        <v>1567</v>
      </c>
      <c r="D81" s="106"/>
      <c r="E81" s="107">
        <v>42148</v>
      </c>
      <c r="F81" s="106"/>
      <c r="G81" s="107"/>
    </row>
    <row r="82" spans="1:7" ht="13.5" thickBot="1">
      <c r="A82" s="93" t="s">
        <v>1475</v>
      </c>
      <c r="B82" s="94"/>
      <c r="C82" s="95"/>
      <c r="D82" s="96">
        <v>1415326</v>
      </c>
      <c r="E82" s="97">
        <v>1463836.9</v>
      </c>
      <c r="F82" s="96"/>
      <c r="G82" s="97"/>
    </row>
    <row r="83" spans="1:7" ht="13.5" thickBot="1">
      <c r="A83" s="75"/>
      <c r="B83" s="76"/>
      <c r="C83" s="77" t="s">
        <v>2</v>
      </c>
      <c r="D83" s="90">
        <f>SUM(D21:D82)/2</f>
        <v>1555326</v>
      </c>
      <c r="E83" s="91">
        <f>SUM(E21:E82)/3</f>
        <v>1588836.8999999997</v>
      </c>
      <c r="F83" s="90">
        <f>E83-D83</f>
        <v>33510.899999999674</v>
      </c>
      <c r="G83" s="92">
        <f>IF(D83=0,"***",E83/D83)</f>
        <v>1.02154590098796</v>
      </c>
    </row>
    <row r="84" spans="2:7" ht="13.5" thickBot="1">
      <c r="B84" s="28"/>
      <c r="D84" s="29"/>
      <c r="E84" s="29"/>
      <c r="F84" s="29"/>
      <c r="G84" s="29"/>
    </row>
    <row r="85" spans="1:7" ht="13.5" thickBot="1">
      <c r="A85" s="75"/>
      <c r="B85" s="76"/>
      <c r="C85" s="77" t="s">
        <v>3</v>
      </c>
      <c r="D85" s="78"/>
      <c r="E85" s="79"/>
      <c r="F85" s="78"/>
      <c r="G85" s="79"/>
    </row>
    <row r="86" spans="1:7" ht="34.5" customHeight="1">
      <c r="A86" s="80" t="s">
        <v>1555</v>
      </c>
      <c r="B86" s="81" t="s">
        <v>4</v>
      </c>
      <c r="C86" s="82" t="s">
        <v>1556</v>
      </c>
      <c r="D86" s="83" t="s">
        <v>1557</v>
      </c>
      <c r="E86" s="84" t="s">
        <v>1558</v>
      </c>
      <c r="F86" s="83" t="s">
        <v>5</v>
      </c>
      <c r="G86" s="84" t="s">
        <v>1560</v>
      </c>
    </row>
    <row r="87" spans="1:7" ht="13.5" customHeight="1" thickBot="1">
      <c r="A87" s="85"/>
      <c r="B87" s="86"/>
      <c r="C87" s="87" t="s">
        <v>1561</v>
      </c>
      <c r="D87" s="88"/>
      <c r="E87" s="89"/>
      <c r="F87" s="88"/>
      <c r="G87" s="89"/>
    </row>
    <row r="88" spans="1:7" ht="13.5" thickBot="1">
      <c r="A88" s="93" t="s">
        <v>12</v>
      </c>
      <c r="B88" s="94"/>
      <c r="C88" s="95"/>
      <c r="D88" s="96"/>
      <c r="E88" s="97"/>
      <c r="F88" s="96"/>
      <c r="G88" s="97"/>
    </row>
    <row r="89" spans="1:7" ht="12.75">
      <c r="A89" s="98" t="s">
        <v>799</v>
      </c>
      <c r="B89" s="115" t="s">
        <v>512</v>
      </c>
      <c r="C89" s="100" t="s">
        <v>800</v>
      </c>
      <c r="D89" s="101">
        <v>0</v>
      </c>
      <c r="E89" s="102">
        <v>10000</v>
      </c>
      <c r="F89" s="101">
        <v>0</v>
      </c>
      <c r="G89" s="102" t="str">
        <f>IF(D89=0,"***",E89/D89)</f>
        <v>***</v>
      </c>
    </row>
    <row r="90" spans="1:7" ht="12.75">
      <c r="A90" s="103"/>
      <c r="B90" s="104"/>
      <c r="C90" s="105" t="s">
        <v>7</v>
      </c>
      <c r="D90" s="106"/>
      <c r="E90" s="107">
        <v>10000</v>
      </c>
      <c r="F90" s="106"/>
      <c r="G90" s="107"/>
    </row>
    <row r="91" spans="1:7" ht="12.75">
      <c r="A91" s="98" t="s">
        <v>801</v>
      </c>
      <c r="B91" s="115" t="s">
        <v>513</v>
      </c>
      <c r="C91" s="100" t="s">
        <v>802</v>
      </c>
      <c r="D91" s="101">
        <v>0</v>
      </c>
      <c r="E91" s="102">
        <v>650</v>
      </c>
      <c r="F91" s="101">
        <v>0</v>
      </c>
      <c r="G91" s="102" t="str">
        <f>IF(D91=0,"***",E91/D91)</f>
        <v>***</v>
      </c>
    </row>
    <row r="92" spans="1:7" ht="12.75">
      <c r="A92" s="103"/>
      <c r="B92" s="104"/>
      <c r="C92" s="105" t="s">
        <v>7</v>
      </c>
      <c r="D92" s="106"/>
      <c r="E92" s="107">
        <v>650</v>
      </c>
      <c r="F92" s="106"/>
      <c r="G92" s="107"/>
    </row>
    <row r="93" spans="1:7" ht="12.75">
      <c r="A93" s="98" t="s">
        <v>803</v>
      </c>
      <c r="B93" s="115" t="s">
        <v>514</v>
      </c>
      <c r="C93" s="100" t="s">
        <v>804</v>
      </c>
      <c r="D93" s="101">
        <v>0</v>
      </c>
      <c r="E93" s="102">
        <v>5000</v>
      </c>
      <c r="F93" s="101">
        <v>0</v>
      </c>
      <c r="G93" s="102" t="str">
        <f>IF(D93=0,"***",E93/D93)</f>
        <v>***</v>
      </c>
    </row>
    <row r="94" spans="1:7" ht="12.75">
      <c r="A94" s="103"/>
      <c r="B94" s="104"/>
      <c r="C94" s="105" t="s">
        <v>7</v>
      </c>
      <c r="D94" s="106"/>
      <c r="E94" s="107">
        <v>5000</v>
      </c>
      <c r="F94" s="106"/>
      <c r="G94" s="107"/>
    </row>
    <row r="95" spans="1:7" ht="12.75">
      <c r="A95" s="98" t="s">
        <v>389</v>
      </c>
      <c r="B95" s="99" t="s">
        <v>805</v>
      </c>
      <c r="C95" s="100" t="s">
        <v>806</v>
      </c>
      <c r="D95" s="101">
        <v>115000</v>
      </c>
      <c r="E95" s="102">
        <v>73000</v>
      </c>
      <c r="F95" s="101">
        <v>0</v>
      </c>
      <c r="G95" s="102">
        <f>IF(D95=0,"***",E95/D95)</f>
        <v>0.6347826086956522</v>
      </c>
    </row>
    <row r="96" spans="1:7" ht="13.5" thickBot="1">
      <c r="A96" s="103"/>
      <c r="B96" s="104"/>
      <c r="C96" s="105" t="s">
        <v>7</v>
      </c>
      <c r="D96" s="106"/>
      <c r="E96" s="107">
        <v>73000</v>
      </c>
      <c r="F96" s="106"/>
      <c r="G96" s="107"/>
    </row>
    <row r="97" spans="1:7" ht="13.5" thickBot="1">
      <c r="A97" s="93" t="s">
        <v>18</v>
      </c>
      <c r="B97" s="94"/>
      <c r="C97" s="95"/>
      <c r="D97" s="96">
        <v>115000</v>
      </c>
      <c r="E97" s="97">
        <v>88650</v>
      </c>
      <c r="F97" s="96"/>
      <c r="G97" s="97"/>
    </row>
    <row r="98" spans="1:7" ht="13.5" thickBot="1">
      <c r="A98" s="93" t="s">
        <v>1474</v>
      </c>
      <c r="B98" s="94"/>
      <c r="C98" s="95"/>
      <c r="D98" s="96"/>
      <c r="E98" s="97"/>
      <c r="F98" s="96"/>
      <c r="G98" s="97"/>
    </row>
    <row r="99" spans="1:7" ht="12.75">
      <c r="A99" s="98" t="s">
        <v>771</v>
      </c>
      <c r="B99" s="99" t="s">
        <v>807</v>
      </c>
      <c r="C99" s="100" t="s">
        <v>808</v>
      </c>
      <c r="D99" s="101">
        <v>20449</v>
      </c>
      <c r="E99" s="102">
        <v>9700</v>
      </c>
      <c r="F99" s="101">
        <v>0</v>
      </c>
      <c r="G99" s="102">
        <f>IF(D99=0,"***",E99/D99)</f>
        <v>0.4743508240011737</v>
      </c>
    </row>
    <row r="100" spans="1:7" ht="12.75">
      <c r="A100" s="103"/>
      <c r="B100" s="104"/>
      <c r="C100" s="105" t="s">
        <v>7</v>
      </c>
      <c r="D100" s="106"/>
      <c r="E100" s="107">
        <v>9700</v>
      </c>
      <c r="F100" s="106"/>
      <c r="G100" s="107"/>
    </row>
    <row r="101" spans="1:7" ht="12.75">
      <c r="A101" s="98" t="s">
        <v>771</v>
      </c>
      <c r="B101" s="99" t="s">
        <v>809</v>
      </c>
      <c r="C101" s="100" t="s">
        <v>810</v>
      </c>
      <c r="D101" s="101">
        <v>25000</v>
      </c>
      <c r="E101" s="102">
        <v>25000</v>
      </c>
      <c r="F101" s="101">
        <v>0</v>
      </c>
      <c r="G101" s="102">
        <f>IF(D101=0,"***",E101/D101)</f>
        <v>1</v>
      </c>
    </row>
    <row r="102" spans="1:7" ht="12.75">
      <c r="A102" s="103"/>
      <c r="B102" s="104"/>
      <c r="C102" s="105" t="s">
        <v>7</v>
      </c>
      <c r="D102" s="106"/>
      <c r="E102" s="107">
        <v>25000</v>
      </c>
      <c r="F102" s="106"/>
      <c r="G102" s="107"/>
    </row>
    <row r="103" spans="1:7" ht="12.75">
      <c r="A103" s="98" t="s">
        <v>771</v>
      </c>
      <c r="B103" s="99" t="s">
        <v>811</v>
      </c>
      <c r="C103" s="100" t="s">
        <v>816</v>
      </c>
      <c r="D103" s="101">
        <v>4500</v>
      </c>
      <c r="E103" s="102">
        <v>2500</v>
      </c>
      <c r="F103" s="101">
        <v>0</v>
      </c>
      <c r="G103" s="102">
        <f>IF(D103=0,"***",E103/D103)</f>
        <v>0.5555555555555556</v>
      </c>
    </row>
    <row r="104" spans="1:7" ht="12.75">
      <c r="A104" s="103"/>
      <c r="B104" s="104"/>
      <c r="C104" s="105" t="s">
        <v>7</v>
      </c>
      <c r="D104" s="106"/>
      <c r="E104" s="107">
        <v>2500</v>
      </c>
      <c r="F104" s="106"/>
      <c r="G104" s="107"/>
    </row>
    <row r="105" spans="1:7" ht="12.75">
      <c r="A105" s="98" t="s">
        <v>817</v>
      </c>
      <c r="B105" s="115" t="s">
        <v>515</v>
      </c>
      <c r="C105" s="100" t="s">
        <v>818</v>
      </c>
      <c r="D105" s="101">
        <v>0</v>
      </c>
      <c r="E105" s="102">
        <v>2200</v>
      </c>
      <c r="F105" s="101">
        <v>0</v>
      </c>
      <c r="G105" s="102" t="str">
        <f>IF(D105=0,"***",E105/D105)</f>
        <v>***</v>
      </c>
    </row>
    <row r="106" spans="1:7" ht="12.75">
      <c r="A106" s="103"/>
      <c r="B106" s="104"/>
      <c r="C106" s="105" t="s">
        <v>7</v>
      </c>
      <c r="D106" s="106"/>
      <c r="E106" s="107">
        <v>2200</v>
      </c>
      <c r="F106" s="106"/>
      <c r="G106" s="107"/>
    </row>
    <row r="107" spans="1:7" ht="12.75">
      <c r="A107" s="98" t="s">
        <v>1566</v>
      </c>
      <c r="B107" s="99" t="s">
        <v>819</v>
      </c>
      <c r="C107" s="100" t="s">
        <v>820</v>
      </c>
      <c r="D107" s="101">
        <v>0</v>
      </c>
      <c r="E107" s="102">
        <v>500</v>
      </c>
      <c r="F107" s="101">
        <v>0</v>
      </c>
      <c r="G107" s="102" t="str">
        <f>IF(D107=0,"***",E107/D107)</f>
        <v>***</v>
      </c>
    </row>
    <row r="108" spans="1:7" ht="12.75">
      <c r="A108" s="103"/>
      <c r="B108" s="104"/>
      <c r="C108" s="105" t="s">
        <v>7</v>
      </c>
      <c r="D108" s="106"/>
      <c r="E108" s="107">
        <v>500</v>
      </c>
      <c r="F108" s="106"/>
      <c r="G108" s="107"/>
    </row>
    <row r="109" spans="1:7" ht="12.75">
      <c r="A109" s="98" t="s">
        <v>780</v>
      </c>
      <c r="B109" s="99" t="s">
        <v>821</v>
      </c>
      <c r="C109" s="100" t="s">
        <v>822</v>
      </c>
      <c r="D109" s="101">
        <v>68000</v>
      </c>
      <c r="E109" s="102">
        <v>20000</v>
      </c>
      <c r="F109" s="101">
        <v>0</v>
      </c>
      <c r="G109" s="102">
        <f>IF(D109=0,"***",E109/D109)</f>
        <v>0.29411764705882354</v>
      </c>
    </row>
    <row r="110" spans="1:7" ht="12.75">
      <c r="A110" s="103"/>
      <c r="B110" s="104"/>
      <c r="C110" s="105" t="s">
        <v>7</v>
      </c>
      <c r="D110" s="106"/>
      <c r="E110" s="107">
        <v>20000</v>
      </c>
      <c r="F110" s="106"/>
      <c r="G110" s="107"/>
    </row>
    <row r="111" spans="1:7" ht="12.75">
      <c r="A111" s="98" t="s">
        <v>780</v>
      </c>
      <c r="B111" s="99" t="s">
        <v>823</v>
      </c>
      <c r="C111" s="100" t="s">
        <v>824</v>
      </c>
      <c r="D111" s="101">
        <v>10800</v>
      </c>
      <c r="E111" s="102">
        <v>29500</v>
      </c>
      <c r="F111" s="101">
        <v>0</v>
      </c>
      <c r="G111" s="102">
        <f>IF(D111=0,"***",E111/D111)</f>
        <v>2.7314814814814814</v>
      </c>
    </row>
    <row r="112" spans="1:7" ht="12.75">
      <c r="A112" s="103"/>
      <c r="B112" s="104"/>
      <c r="C112" s="105" t="s">
        <v>7</v>
      </c>
      <c r="D112" s="106"/>
      <c r="E112" s="107">
        <v>29500</v>
      </c>
      <c r="F112" s="106"/>
      <c r="G112" s="107"/>
    </row>
    <row r="113" spans="1:7" ht="12.75">
      <c r="A113" s="98" t="s">
        <v>782</v>
      </c>
      <c r="B113" s="99" t="s">
        <v>825</v>
      </c>
      <c r="C113" s="100" t="s">
        <v>826</v>
      </c>
      <c r="D113" s="101">
        <v>57750</v>
      </c>
      <c r="E113" s="102">
        <v>53050</v>
      </c>
      <c r="F113" s="101">
        <v>0</v>
      </c>
      <c r="G113" s="102">
        <f>IF(D113=0,"***",E113/D113)</f>
        <v>0.9186147186147187</v>
      </c>
    </row>
    <row r="114" spans="1:7" ht="13.5" thickBot="1">
      <c r="A114" s="103"/>
      <c r="B114" s="104"/>
      <c r="C114" s="105" t="s">
        <v>7</v>
      </c>
      <c r="D114" s="106"/>
      <c r="E114" s="107">
        <v>53050</v>
      </c>
      <c r="F114" s="106"/>
      <c r="G114" s="107"/>
    </row>
    <row r="115" spans="1:7" ht="13.5" thickBot="1">
      <c r="A115" s="93" t="s">
        <v>1475</v>
      </c>
      <c r="B115" s="94"/>
      <c r="C115" s="95"/>
      <c r="D115" s="96">
        <v>186499</v>
      </c>
      <c r="E115" s="97">
        <v>142450</v>
      </c>
      <c r="F115" s="96"/>
      <c r="G115" s="97"/>
    </row>
    <row r="116" spans="1:7" ht="13.5" thickBot="1">
      <c r="A116" s="75"/>
      <c r="B116" s="76"/>
      <c r="C116" s="77" t="s">
        <v>8</v>
      </c>
      <c r="D116" s="90">
        <f>SUM(D88:D115)/2</f>
        <v>301499</v>
      </c>
      <c r="E116" s="91">
        <f>SUM(E88:E115)/3</f>
        <v>231100</v>
      </c>
      <c r="F116" s="90">
        <v>0</v>
      </c>
      <c r="G116" s="92">
        <f>IF(D116=0,"***",E116/D116)</f>
        <v>0.766503371487136</v>
      </c>
    </row>
    <row r="117" spans="2:7" ht="13.5" thickBot="1">
      <c r="B117" s="28"/>
      <c r="D117" s="29"/>
      <c r="E117" s="29"/>
      <c r="F117" s="29"/>
      <c r="G117" s="29"/>
    </row>
    <row r="118" spans="1:7" ht="13.5" thickBot="1">
      <c r="A118" s="75"/>
      <c r="B118" s="76"/>
      <c r="C118" s="77" t="s">
        <v>9</v>
      </c>
      <c r="D118" s="90">
        <f>D$83+D$116</f>
        <v>1856825</v>
      </c>
      <c r="E118" s="91">
        <f>E$83+E$116</f>
        <v>1819936.8999999997</v>
      </c>
      <c r="F118" s="90"/>
      <c r="G118" s="92">
        <f>IF(D118=0,"***",E118/D118)</f>
        <v>0.9801337767425576</v>
      </c>
    </row>
    <row r="119" spans="2:7" ht="13.5" thickBot="1">
      <c r="B119" s="28"/>
      <c r="D119" s="29"/>
      <c r="E119" s="29"/>
      <c r="F119" s="29"/>
      <c r="G119" s="29"/>
    </row>
    <row r="120" spans="1:7" ht="13.5" thickBot="1">
      <c r="A120" s="75"/>
      <c r="B120" s="76"/>
      <c r="C120" s="77" t="s">
        <v>10</v>
      </c>
      <c r="D120" s="78"/>
      <c r="E120" s="79"/>
      <c r="F120" s="78"/>
      <c r="G120" s="79"/>
    </row>
    <row r="121" spans="1:7" ht="34.5" customHeight="1">
      <c r="A121" s="80" t="s">
        <v>1555</v>
      </c>
      <c r="B121" s="81" t="s">
        <v>1427</v>
      </c>
      <c r="C121" s="82" t="s">
        <v>1556</v>
      </c>
      <c r="D121" s="83" t="s">
        <v>1557</v>
      </c>
      <c r="E121" s="84" t="s">
        <v>1558</v>
      </c>
      <c r="F121" s="83" t="s">
        <v>1559</v>
      </c>
      <c r="G121" s="84" t="s">
        <v>1560</v>
      </c>
    </row>
    <row r="122" spans="1:7" ht="13.5" customHeight="1" thickBot="1">
      <c r="A122" s="85"/>
      <c r="B122" s="86"/>
      <c r="C122" s="87" t="s">
        <v>1561</v>
      </c>
      <c r="D122" s="88"/>
      <c r="E122" s="89"/>
      <c r="F122" s="88"/>
      <c r="G122" s="89"/>
    </row>
    <row r="123" spans="1:7" ht="13.5" thickBot="1">
      <c r="A123" s="93" t="s">
        <v>12</v>
      </c>
      <c r="B123" s="94"/>
      <c r="C123" s="95"/>
      <c r="D123" s="96"/>
      <c r="E123" s="97"/>
      <c r="F123" s="96"/>
      <c r="G123" s="97"/>
    </row>
    <row r="124" spans="1:7" ht="12.75">
      <c r="A124" s="98" t="s">
        <v>16</v>
      </c>
      <c r="B124" s="99" t="s">
        <v>1539</v>
      </c>
      <c r="C124" s="100" t="s">
        <v>17</v>
      </c>
      <c r="D124" s="101">
        <v>82480</v>
      </c>
      <c r="E124" s="102">
        <v>74950</v>
      </c>
      <c r="F124" s="101">
        <f>E124-D124</f>
        <v>-7530</v>
      </c>
      <c r="G124" s="102">
        <f>IF(D124=0,"***",E124/D124)</f>
        <v>0.9087051406401552</v>
      </c>
    </row>
    <row r="125" spans="1:7" ht="13.5" thickBot="1">
      <c r="A125" s="103"/>
      <c r="B125" s="104"/>
      <c r="C125" s="105" t="s">
        <v>1417</v>
      </c>
      <c r="D125" s="106"/>
      <c r="E125" s="107">
        <v>74950</v>
      </c>
      <c r="F125" s="106"/>
      <c r="G125" s="107"/>
    </row>
    <row r="126" spans="1:7" ht="13.5" thickBot="1">
      <c r="A126" s="93" t="s">
        <v>18</v>
      </c>
      <c r="B126" s="94"/>
      <c r="C126" s="95"/>
      <c r="D126" s="96">
        <v>82480</v>
      </c>
      <c r="E126" s="97">
        <v>74950</v>
      </c>
      <c r="F126" s="96"/>
      <c r="G126" s="97"/>
    </row>
    <row r="127" spans="1:7" ht="13.5" thickBot="1">
      <c r="A127" s="75"/>
      <c r="B127" s="76"/>
      <c r="C127" s="77" t="s">
        <v>19</v>
      </c>
      <c r="D127" s="90">
        <f>SUM(D123:D126)/2</f>
        <v>82480</v>
      </c>
      <c r="E127" s="91">
        <f>SUM(E123:E126)/3</f>
        <v>74950</v>
      </c>
      <c r="F127" s="90">
        <f>E127-D127</f>
        <v>-7530</v>
      </c>
      <c r="G127" s="92">
        <f>IF(D127=0,"***",E127/D127)</f>
        <v>0.9087051406401552</v>
      </c>
    </row>
    <row r="128" spans="2:7" ht="12.75">
      <c r="B128" s="28"/>
      <c r="D128" s="29"/>
      <c r="E128" s="29"/>
      <c r="F128" s="29"/>
      <c r="G128" s="29"/>
    </row>
  </sheetData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75"/>
  <sheetViews>
    <sheetView workbookViewId="0" topLeftCell="A49">
      <selection activeCell="B61" sqref="B61"/>
    </sheetView>
  </sheetViews>
  <sheetFormatPr defaultColWidth="9.00390625" defaultRowHeight="12.75"/>
  <cols>
    <col min="1" max="1" width="26.125" style="2" customWidth="1"/>
    <col min="2" max="2" width="7.125" style="2" bestFit="1" customWidth="1"/>
    <col min="3" max="3" width="37.125" style="2" customWidth="1"/>
    <col min="4" max="4" width="11.125" style="1" bestFit="1" customWidth="1"/>
    <col min="5" max="5" width="15.00390625" style="1" customWidth="1"/>
    <col min="6" max="6" width="9.00390625" style="1" hidden="1" customWidth="1"/>
    <col min="7" max="7" width="8.25390625" style="1" hidden="1" customWidth="1"/>
  </cols>
  <sheetData>
    <row r="3" spans="1:7" ht="12.75">
      <c r="A3" s="21" t="s">
        <v>1551</v>
      </c>
      <c r="B3" s="21"/>
      <c r="C3" s="21"/>
      <c r="D3" s="22"/>
      <c r="E3" s="22"/>
      <c r="F3" s="22"/>
      <c r="G3" s="22"/>
    </row>
    <row r="4" spans="1:7" ht="12.75">
      <c r="A4" s="21" t="s">
        <v>1552</v>
      </c>
      <c r="B4" s="21"/>
      <c r="C4" s="21"/>
      <c r="D4" s="22"/>
      <c r="E4" s="22"/>
      <c r="F4" s="22"/>
      <c r="G4" s="22"/>
    </row>
    <row r="5" spans="1:7" ht="12.75">
      <c r="A5" s="21" t="s">
        <v>1553</v>
      </c>
      <c r="B5" s="21"/>
      <c r="C5" s="21"/>
      <c r="D5" s="22"/>
      <c r="E5" s="22"/>
      <c r="F5" s="22"/>
      <c r="G5" s="22"/>
    </row>
    <row r="7" spans="1:7" ht="18">
      <c r="A7" s="23" t="s">
        <v>704</v>
      </c>
      <c r="B7" s="24"/>
      <c r="C7" s="25"/>
      <c r="D7" s="26"/>
      <c r="E7" s="26"/>
      <c r="F7" s="26"/>
      <c r="G7" s="27"/>
    </row>
    <row r="8" spans="2:7" ht="13.5" thickBot="1">
      <c r="B8" s="28"/>
      <c r="D8" s="29"/>
      <c r="E8" s="29"/>
      <c r="F8" s="29"/>
      <c r="G8" s="29"/>
    </row>
    <row r="9" spans="1:7" ht="13.5" thickBot="1">
      <c r="A9" s="30"/>
      <c r="B9" s="31"/>
      <c r="C9" s="32" t="s">
        <v>1554</v>
      </c>
      <c r="D9" s="33"/>
      <c r="E9" s="34"/>
      <c r="F9" s="33"/>
      <c r="G9" s="34"/>
    </row>
    <row r="10" spans="1:7" ht="34.5" customHeight="1">
      <c r="A10" s="35" t="s">
        <v>1555</v>
      </c>
      <c r="B10" s="36" t="s">
        <v>1427</v>
      </c>
      <c r="C10" s="37" t="s">
        <v>1556</v>
      </c>
      <c r="D10" s="38" t="s">
        <v>1557</v>
      </c>
      <c r="E10" s="39" t="s">
        <v>1558</v>
      </c>
      <c r="F10" s="38" t="s">
        <v>1559</v>
      </c>
      <c r="G10" s="39" t="s">
        <v>1560</v>
      </c>
    </row>
    <row r="11" spans="1:7" ht="13.5" customHeight="1" thickBot="1">
      <c r="A11" s="40"/>
      <c r="B11" s="41"/>
      <c r="C11" s="42" t="s">
        <v>1561</v>
      </c>
      <c r="D11" s="43"/>
      <c r="E11" s="44"/>
      <c r="F11" s="43"/>
      <c r="G11" s="44"/>
    </row>
    <row r="12" spans="1:7" ht="13.5" thickBot="1">
      <c r="A12" s="48" t="s">
        <v>606</v>
      </c>
      <c r="B12" s="49"/>
      <c r="C12" s="50"/>
      <c r="D12" s="51"/>
      <c r="E12" s="52"/>
      <c r="F12" s="51"/>
      <c r="G12" s="52"/>
    </row>
    <row r="13" spans="1:7" ht="12.75">
      <c r="A13" s="53" t="s">
        <v>705</v>
      </c>
      <c r="B13" s="54" t="s">
        <v>22</v>
      </c>
      <c r="C13" s="55" t="s">
        <v>1468</v>
      </c>
      <c r="D13" s="56">
        <v>100000</v>
      </c>
      <c r="E13" s="57">
        <v>100000</v>
      </c>
      <c r="F13" s="56">
        <f>E13-D13</f>
        <v>0</v>
      </c>
      <c r="G13" s="57">
        <f>IF(D13=0,"***",E13/D13)</f>
        <v>1</v>
      </c>
    </row>
    <row r="14" spans="1:7" ht="12.75">
      <c r="A14" s="58"/>
      <c r="B14" s="59"/>
      <c r="C14" s="60" t="s">
        <v>1567</v>
      </c>
      <c r="D14" s="61">
        <v>100000</v>
      </c>
      <c r="E14" s="62">
        <v>100000</v>
      </c>
      <c r="F14" s="61"/>
      <c r="G14" s="62"/>
    </row>
    <row r="15" spans="1:7" ht="12.75">
      <c r="A15" s="53" t="s">
        <v>706</v>
      </c>
      <c r="B15" s="54" t="s">
        <v>22</v>
      </c>
      <c r="C15" s="55" t="s">
        <v>1468</v>
      </c>
      <c r="D15" s="56">
        <v>135000</v>
      </c>
      <c r="E15" s="57">
        <v>135000</v>
      </c>
      <c r="F15" s="56">
        <f>E15-D15</f>
        <v>0</v>
      </c>
      <c r="G15" s="57">
        <f>IF(D15=0,"***",E15/D15)</f>
        <v>1</v>
      </c>
    </row>
    <row r="16" spans="1:7" ht="13.5" thickBot="1">
      <c r="A16" s="58"/>
      <c r="B16" s="59"/>
      <c r="C16" s="60" t="s">
        <v>1567</v>
      </c>
      <c r="D16" s="61">
        <v>135000</v>
      </c>
      <c r="E16" s="62">
        <v>135000</v>
      </c>
      <c r="F16" s="61"/>
      <c r="G16" s="62"/>
    </row>
    <row r="17" spans="1:7" ht="13.5" thickBot="1">
      <c r="A17" s="48" t="s">
        <v>610</v>
      </c>
      <c r="B17" s="49"/>
      <c r="C17" s="50"/>
      <c r="D17" s="51">
        <v>235000</v>
      </c>
      <c r="E17" s="52">
        <v>235000</v>
      </c>
      <c r="F17" s="51"/>
      <c r="G17" s="52"/>
    </row>
    <row r="18" spans="1:7" ht="13.5" thickBot="1">
      <c r="A18" s="30"/>
      <c r="B18" s="31"/>
      <c r="C18" s="32" t="s">
        <v>1562</v>
      </c>
      <c r="D18" s="45">
        <f>SUM(D12:D17)/3</f>
        <v>235000</v>
      </c>
      <c r="E18" s="46">
        <f>SUM(E12:E17)/3</f>
        <v>235000</v>
      </c>
      <c r="F18" s="45">
        <f>E18-D18</f>
        <v>0</v>
      </c>
      <c r="G18" s="47">
        <f>IF(D18=0,"***",E18/D18)</f>
        <v>1</v>
      </c>
    </row>
    <row r="19" spans="2:7" ht="13.5" thickBot="1">
      <c r="B19" s="28"/>
      <c r="D19" s="29"/>
      <c r="E19" s="29"/>
      <c r="F19" s="29"/>
      <c r="G19" s="29"/>
    </row>
    <row r="20" spans="1:7" ht="13.5" thickBot="1">
      <c r="A20" s="30"/>
      <c r="B20" s="31"/>
      <c r="C20" s="32" t="s">
        <v>1563</v>
      </c>
      <c r="D20" s="33"/>
      <c r="E20" s="34"/>
      <c r="F20" s="33"/>
      <c r="G20" s="34"/>
    </row>
    <row r="21" spans="1:7" ht="34.5" customHeight="1">
      <c r="A21" s="35" t="s">
        <v>1555</v>
      </c>
      <c r="B21" s="36" t="s">
        <v>1564</v>
      </c>
      <c r="C21" s="37" t="s">
        <v>1556</v>
      </c>
      <c r="D21" s="38" t="s">
        <v>1557</v>
      </c>
      <c r="E21" s="39" t="s">
        <v>1558</v>
      </c>
      <c r="F21" s="38" t="s">
        <v>1559</v>
      </c>
      <c r="G21" s="39" t="s">
        <v>1560</v>
      </c>
    </row>
    <row r="22" spans="1:7" ht="13.5" customHeight="1" thickBot="1">
      <c r="A22" s="40"/>
      <c r="B22" s="41"/>
      <c r="C22" s="42" t="s">
        <v>1561</v>
      </c>
      <c r="D22" s="43"/>
      <c r="E22" s="44"/>
      <c r="F22" s="43"/>
      <c r="G22" s="44"/>
    </row>
    <row r="23" spans="1:7" ht="12.75">
      <c r="A23" s="63" t="s">
        <v>705</v>
      </c>
      <c r="B23" s="64" t="s">
        <v>707</v>
      </c>
      <c r="C23" s="65" t="s">
        <v>708</v>
      </c>
      <c r="D23" s="66">
        <v>1436477</v>
      </c>
      <c r="E23" s="67">
        <v>1534812</v>
      </c>
      <c r="F23" s="66">
        <f>E23-D23</f>
        <v>98335</v>
      </c>
      <c r="G23" s="67">
        <f>IF(D23=0,"***",E23/D23)</f>
        <v>1.0684556731503532</v>
      </c>
    </row>
    <row r="24" spans="1:7" ht="12.75">
      <c r="A24" s="58"/>
      <c r="B24" s="59"/>
      <c r="C24" s="60" t="s">
        <v>881</v>
      </c>
      <c r="D24" s="61">
        <v>102500</v>
      </c>
      <c r="E24" s="62">
        <v>117000</v>
      </c>
      <c r="F24" s="61"/>
      <c r="G24" s="62"/>
    </row>
    <row r="25" spans="1:7" ht="12.75">
      <c r="A25" s="58"/>
      <c r="B25" s="59"/>
      <c r="C25" s="60" t="s">
        <v>1567</v>
      </c>
      <c r="D25" s="61">
        <v>1333977</v>
      </c>
      <c r="E25" s="62">
        <v>1417812</v>
      </c>
      <c r="F25" s="61"/>
      <c r="G25" s="62"/>
    </row>
    <row r="26" spans="1:7" ht="12.75">
      <c r="A26" s="53" t="s">
        <v>706</v>
      </c>
      <c r="B26" s="54" t="s">
        <v>709</v>
      </c>
      <c r="C26" s="55" t="s">
        <v>710</v>
      </c>
      <c r="D26" s="56">
        <v>5000</v>
      </c>
      <c r="E26" s="57">
        <v>5000</v>
      </c>
      <c r="F26" s="56">
        <f>E26-D26</f>
        <v>0</v>
      </c>
      <c r="G26" s="57">
        <f>IF(D26=0,"***",E26/D26)</f>
        <v>1</v>
      </c>
    </row>
    <row r="27" spans="1:7" ht="12.75">
      <c r="A27" s="58"/>
      <c r="B27" s="59"/>
      <c r="C27" s="60" t="s">
        <v>1567</v>
      </c>
      <c r="D27" s="61">
        <v>5000</v>
      </c>
      <c r="E27" s="62">
        <v>5000</v>
      </c>
      <c r="F27" s="61"/>
      <c r="G27" s="62"/>
    </row>
    <row r="28" spans="1:7" ht="12.75">
      <c r="A28" s="53" t="s">
        <v>706</v>
      </c>
      <c r="B28" s="54" t="s">
        <v>711</v>
      </c>
      <c r="C28" s="55" t="s">
        <v>712</v>
      </c>
      <c r="D28" s="56">
        <v>11653.7</v>
      </c>
      <c r="E28" s="57">
        <v>11653.7</v>
      </c>
      <c r="F28" s="56">
        <f>E28-D28</f>
        <v>0</v>
      </c>
      <c r="G28" s="57">
        <f>IF(D28=0,"***",E28/D28)</f>
        <v>1</v>
      </c>
    </row>
    <row r="29" spans="1:7" ht="12.75">
      <c r="A29" s="58"/>
      <c r="B29" s="59"/>
      <c r="C29" s="60" t="s">
        <v>1567</v>
      </c>
      <c r="D29" s="61">
        <v>11653.7</v>
      </c>
      <c r="E29" s="62">
        <v>11653.7</v>
      </c>
      <c r="F29" s="61"/>
      <c r="G29" s="62"/>
    </row>
    <row r="30" spans="1:7" ht="12.75">
      <c r="A30" s="53" t="s">
        <v>706</v>
      </c>
      <c r="B30" s="54" t="s">
        <v>713</v>
      </c>
      <c r="C30" s="55" t="s">
        <v>714</v>
      </c>
      <c r="D30" s="56">
        <v>2000</v>
      </c>
      <c r="E30" s="57">
        <v>2000</v>
      </c>
      <c r="F30" s="56">
        <f>E30-D30</f>
        <v>0</v>
      </c>
      <c r="G30" s="57">
        <f>IF(D30=0,"***",E30/D30)</f>
        <v>1</v>
      </c>
    </row>
    <row r="31" spans="1:7" ht="12.75">
      <c r="A31" s="58"/>
      <c r="B31" s="59"/>
      <c r="C31" s="60" t="s">
        <v>1567</v>
      </c>
      <c r="D31" s="61">
        <v>2000</v>
      </c>
      <c r="E31" s="62">
        <v>2000</v>
      </c>
      <c r="F31" s="61"/>
      <c r="G31" s="62"/>
    </row>
    <row r="32" spans="1:7" ht="12.75">
      <c r="A32" s="53" t="s">
        <v>706</v>
      </c>
      <c r="B32" s="54" t="s">
        <v>715</v>
      </c>
      <c r="C32" s="55" t="s">
        <v>716</v>
      </c>
      <c r="D32" s="56">
        <v>5000</v>
      </c>
      <c r="E32" s="57">
        <v>5000</v>
      </c>
      <c r="F32" s="56">
        <f>E32-D32</f>
        <v>0</v>
      </c>
      <c r="G32" s="57">
        <f>IF(D32=0,"***",E32/D32)</f>
        <v>1</v>
      </c>
    </row>
    <row r="33" spans="1:7" ht="12.75">
      <c r="A33" s="58"/>
      <c r="B33" s="59"/>
      <c r="C33" s="60" t="s">
        <v>1567</v>
      </c>
      <c r="D33" s="61">
        <v>5000</v>
      </c>
      <c r="E33" s="62">
        <v>5000</v>
      </c>
      <c r="F33" s="61"/>
      <c r="G33" s="62"/>
    </row>
    <row r="34" spans="1:7" ht="12.75">
      <c r="A34" s="53" t="s">
        <v>706</v>
      </c>
      <c r="B34" s="54" t="s">
        <v>707</v>
      </c>
      <c r="C34" s="55" t="s">
        <v>708</v>
      </c>
      <c r="D34" s="56">
        <v>15000</v>
      </c>
      <c r="E34" s="57">
        <v>15000</v>
      </c>
      <c r="F34" s="56">
        <f>E34-D34</f>
        <v>0</v>
      </c>
      <c r="G34" s="57">
        <f>IF(D34=0,"***",E34/D34)</f>
        <v>1</v>
      </c>
    </row>
    <row r="35" spans="1:7" ht="12.75">
      <c r="A35" s="58"/>
      <c r="B35" s="59"/>
      <c r="C35" s="60" t="s">
        <v>1567</v>
      </c>
      <c r="D35" s="61">
        <v>15000</v>
      </c>
      <c r="E35" s="62">
        <v>15000</v>
      </c>
      <c r="F35" s="61"/>
      <c r="G35" s="62"/>
    </row>
    <row r="36" spans="1:7" ht="12.75">
      <c r="A36" s="53" t="s">
        <v>706</v>
      </c>
      <c r="B36" s="54" t="s">
        <v>717</v>
      </c>
      <c r="C36" s="55" t="s">
        <v>718</v>
      </c>
      <c r="D36" s="56">
        <v>5858.6</v>
      </c>
      <c r="E36" s="57">
        <v>5858.6</v>
      </c>
      <c r="F36" s="56">
        <f>E36-D36</f>
        <v>0</v>
      </c>
      <c r="G36" s="57">
        <f>IF(D36=0,"***",E36/D36)</f>
        <v>1</v>
      </c>
    </row>
    <row r="37" spans="1:7" ht="12.75">
      <c r="A37" s="58"/>
      <c r="B37" s="59"/>
      <c r="C37" s="60" t="s">
        <v>1567</v>
      </c>
      <c r="D37" s="61">
        <v>5858.6</v>
      </c>
      <c r="E37" s="62">
        <v>5858.6</v>
      </c>
      <c r="F37" s="61"/>
      <c r="G37" s="62"/>
    </row>
    <row r="38" spans="1:7" ht="12.75">
      <c r="A38" s="53" t="s">
        <v>706</v>
      </c>
      <c r="B38" s="54" t="s">
        <v>719</v>
      </c>
      <c r="C38" s="55" t="s">
        <v>720</v>
      </c>
      <c r="D38" s="56">
        <v>124317.7</v>
      </c>
      <c r="E38" s="57">
        <v>129047.7</v>
      </c>
      <c r="F38" s="56">
        <f>E38-D38</f>
        <v>4730</v>
      </c>
      <c r="G38" s="57">
        <f>IF(D38=0,"***",E38/D38)</f>
        <v>1.0380476794535292</v>
      </c>
    </row>
    <row r="39" spans="1:7" ht="12.75">
      <c r="A39" s="58"/>
      <c r="B39" s="59"/>
      <c r="C39" s="60" t="s">
        <v>1567</v>
      </c>
      <c r="D39" s="61">
        <v>124317.7</v>
      </c>
      <c r="E39" s="62">
        <v>129047.7</v>
      </c>
      <c r="F39" s="61"/>
      <c r="G39" s="62"/>
    </row>
    <row r="40" spans="1:7" ht="12.75">
      <c r="A40" s="53" t="s">
        <v>721</v>
      </c>
      <c r="B40" s="54" t="s">
        <v>707</v>
      </c>
      <c r="C40" s="55" t="s">
        <v>708</v>
      </c>
      <c r="D40" s="56">
        <v>281365</v>
      </c>
      <c r="E40" s="57">
        <v>313628</v>
      </c>
      <c r="F40" s="56">
        <f>E40-D40</f>
        <v>32263</v>
      </c>
      <c r="G40" s="57">
        <f>IF(D40=0,"***",E40/D40)</f>
        <v>1.114666003234233</v>
      </c>
    </row>
    <row r="41" spans="1:7" ht="13.5" thickBot="1">
      <c r="A41" s="58"/>
      <c r="B41" s="59"/>
      <c r="C41" s="60" t="s">
        <v>1567</v>
      </c>
      <c r="D41" s="61">
        <v>281365</v>
      </c>
      <c r="E41" s="62">
        <v>313628</v>
      </c>
      <c r="F41" s="61"/>
      <c r="G41" s="62"/>
    </row>
    <row r="42" spans="1:7" ht="13.5" thickBot="1">
      <c r="A42" s="48" t="s">
        <v>610</v>
      </c>
      <c r="B42" s="49"/>
      <c r="C42" s="50"/>
      <c r="D42" s="51">
        <v>1886672</v>
      </c>
      <c r="E42" s="52">
        <v>2022000</v>
      </c>
      <c r="F42" s="51"/>
      <c r="G42" s="52"/>
    </row>
    <row r="43" spans="1:7" ht="13.5" thickBot="1">
      <c r="A43" s="30"/>
      <c r="B43" s="31"/>
      <c r="C43" s="32" t="s">
        <v>2</v>
      </c>
      <c r="D43" s="45">
        <f>SUM(D23:D42)/3</f>
        <v>1886672.0000000002</v>
      </c>
      <c r="E43" s="46">
        <f>SUM(E23:E42)/3</f>
        <v>2022000.0000000002</v>
      </c>
      <c r="F43" s="45">
        <f>E43-D43</f>
        <v>135328</v>
      </c>
      <c r="G43" s="47">
        <f>IF(D43=0,"***",E43/D43)</f>
        <v>1.071728419142278</v>
      </c>
    </row>
    <row r="44" spans="2:7" ht="13.5" thickBot="1">
      <c r="B44" s="28"/>
      <c r="D44" s="29"/>
      <c r="E44" s="29"/>
      <c r="F44" s="29"/>
      <c r="G44" s="29"/>
    </row>
    <row r="45" spans="1:7" ht="13.5" thickBot="1">
      <c r="A45" s="30"/>
      <c r="B45" s="31"/>
      <c r="C45" s="32" t="s">
        <v>3</v>
      </c>
      <c r="D45" s="33"/>
      <c r="E45" s="34"/>
      <c r="F45" s="33"/>
      <c r="G45" s="34"/>
    </row>
    <row r="46" spans="1:7" ht="34.5" customHeight="1">
      <c r="A46" s="35" t="s">
        <v>1555</v>
      </c>
      <c r="B46" s="36" t="s">
        <v>4</v>
      </c>
      <c r="C46" s="37" t="s">
        <v>1556</v>
      </c>
      <c r="D46" s="38" t="s">
        <v>1557</v>
      </c>
      <c r="E46" s="39" t="s">
        <v>1558</v>
      </c>
      <c r="F46" s="38" t="s">
        <v>5</v>
      </c>
      <c r="G46" s="39" t="s">
        <v>1560</v>
      </c>
    </row>
    <row r="47" spans="1:7" ht="13.5" customHeight="1" thickBot="1">
      <c r="A47" s="40"/>
      <c r="B47" s="41"/>
      <c r="C47" s="42" t="s">
        <v>1561</v>
      </c>
      <c r="D47" s="43"/>
      <c r="E47" s="44"/>
      <c r="F47" s="43"/>
      <c r="G47" s="44"/>
    </row>
    <row r="48" spans="1:7" ht="12.75">
      <c r="A48" s="63" t="s">
        <v>1566</v>
      </c>
      <c r="B48" s="64" t="s">
        <v>722</v>
      </c>
      <c r="C48" s="65" t="s">
        <v>723</v>
      </c>
      <c r="D48" s="66">
        <v>25000</v>
      </c>
      <c r="E48" s="67">
        <v>15000</v>
      </c>
      <c r="F48" s="66">
        <v>0</v>
      </c>
      <c r="G48" s="67">
        <f>IF(D48=0,"***",E48/D48)</f>
        <v>0.6</v>
      </c>
    </row>
    <row r="49" spans="1:7" ht="12.75">
      <c r="A49" s="58"/>
      <c r="B49" s="59"/>
      <c r="C49" s="60" t="s">
        <v>7</v>
      </c>
      <c r="D49" s="61">
        <v>25000</v>
      </c>
      <c r="E49" s="62">
        <v>15000</v>
      </c>
      <c r="F49" s="61"/>
      <c r="G49" s="62"/>
    </row>
    <row r="50" spans="1:7" ht="12.75">
      <c r="A50" s="53" t="s">
        <v>1566</v>
      </c>
      <c r="B50" s="54" t="s">
        <v>724</v>
      </c>
      <c r="C50" s="55" t="s">
        <v>725</v>
      </c>
      <c r="D50" s="56">
        <v>15000</v>
      </c>
      <c r="E50" s="57">
        <v>52500</v>
      </c>
      <c r="F50" s="56">
        <v>0</v>
      </c>
      <c r="G50" s="57">
        <f>IF(D50=0,"***",E50/D50)</f>
        <v>3.5</v>
      </c>
    </row>
    <row r="51" spans="1:7" ht="12.75">
      <c r="A51" s="58"/>
      <c r="B51" s="59"/>
      <c r="C51" s="60" t="s">
        <v>7</v>
      </c>
      <c r="D51" s="61">
        <v>15000</v>
      </c>
      <c r="E51" s="62">
        <v>52500</v>
      </c>
      <c r="F51" s="61"/>
      <c r="G51" s="62"/>
    </row>
    <row r="52" spans="1:7" ht="12.75">
      <c r="A52" s="53" t="s">
        <v>705</v>
      </c>
      <c r="B52" s="114" t="s">
        <v>516</v>
      </c>
      <c r="C52" s="55" t="s">
        <v>726</v>
      </c>
      <c r="D52" s="56">
        <v>0</v>
      </c>
      <c r="E52" s="57">
        <v>17500</v>
      </c>
      <c r="F52" s="56">
        <v>0</v>
      </c>
      <c r="G52" s="57" t="str">
        <f>IF(D52=0,"***",E52/D52)</f>
        <v>***</v>
      </c>
    </row>
    <row r="53" spans="1:7" ht="12.75">
      <c r="A53" s="58"/>
      <c r="B53" s="59"/>
      <c r="C53" s="60" t="s">
        <v>7</v>
      </c>
      <c r="D53" s="61">
        <v>0</v>
      </c>
      <c r="E53" s="62">
        <v>17500</v>
      </c>
      <c r="F53" s="61"/>
      <c r="G53" s="62"/>
    </row>
    <row r="54" spans="1:7" ht="12.75">
      <c r="A54" s="53" t="s">
        <v>705</v>
      </c>
      <c r="B54" s="114" t="s">
        <v>517</v>
      </c>
      <c r="C54" s="55" t="s">
        <v>727</v>
      </c>
      <c r="D54" s="56">
        <v>0</v>
      </c>
      <c r="E54" s="57">
        <v>2500</v>
      </c>
      <c r="F54" s="56">
        <v>0</v>
      </c>
      <c r="G54" s="57" t="str">
        <f>IF(D54=0,"***",E54/D54)</f>
        <v>***</v>
      </c>
    </row>
    <row r="55" spans="1:7" ht="12.75">
      <c r="A55" s="58"/>
      <c r="B55" s="59"/>
      <c r="C55" s="60" t="s">
        <v>7</v>
      </c>
      <c r="D55" s="61">
        <v>0</v>
      </c>
      <c r="E55" s="62">
        <v>2500</v>
      </c>
      <c r="F55" s="61"/>
      <c r="G55" s="62"/>
    </row>
    <row r="56" spans="1:7" ht="12.75">
      <c r="A56" s="53" t="s">
        <v>706</v>
      </c>
      <c r="B56" s="114" t="s">
        <v>518</v>
      </c>
      <c r="C56" s="55" t="s">
        <v>728</v>
      </c>
      <c r="D56" s="56">
        <v>0</v>
      </c>
      <c r="E56" s="57">
        <v>10000</v>
      </c>
      <c r="F56" s="56">
        <v>0</v>
      </c>
      <c r="G56" s="57" t="str">
        <f>IF(D56=0,"***",E56/D56)</f>
        <v>***</v>
      </c>
    </row>
    <row r="57" spans="1:7" ht="12.75">
      <c r="A57" s="58"/>
      <c r="B57" s="59"/>
      <c r="C57" s="60" t="s">
        <v>7</v>
      </c>
      <c r="D57" s="61">
        <v>0</v>
      </c>
      <c r="E57" s="62">
        <v>10000</v>
      </c>
      <c r="F57" s="61"/>
      <c r="G57" s="62"/>
    </row>
    <row r="58" spans="1:7" ht="12.75">
      <c r="A58" s="53" t="s">
        <v>706</v>
      </c>
      <c r="B58" s="54" t="s">
        <v>729</v>
      </c>
      <c r="C58" s="55" t="s">
        <v>730</v>
      </c>
      <c r="D58" s="56">
        <v>50000</v>
      </c>
      <c r="E58" s="57">
        <v>30000</v>
      </c>
      <c r="F58" s="56">
        <v>0</v>
      </c>
      <c r="G58" s="57">
        <f>IF(D58=0,"***",E58/D58)</f>
        <v>0.6</v>
      </c>
    </row>
    <row r="59" spans="1:7" ht="12.75">
      <c r="A59" s="58"/>
      <c r="B59" s="59"/>
      <c r="C59" s="60" t="s">
        <v>7</v>
      </c>
      <c r="D59" s="61">
        <v>50000</v>
      </c>
      <c r="E59" s="62">
        <v>30000</v>
      </c>
      <c r="F59" s="61"/>
      <c r="G59" s="62"/>
    </row>
    <row r="60" spans="1:7" ht="12.75">
      <c r="A60" s="53" t="s">
        <v>721</v>
      </c>
      <c r="B60" s="114" t="s">
        <v>519</v>
      </c>
      <c r="C60" s="55" t="s">
        <v>726</v>
      </c>
      <c r="D60" s="56">
        <v>0</v>
      </c>
      <c r="E60" s="57">
        <v>5000</v>
      </c>
      <c r="F60" s="56">
        <v>0</v>
      </c>
      <c r="G60" s="57" t="str">
        <f>IF(D60=0,"***",E60/D60)</f>
        <v>***</v>
      </c>
    </row>
    <row r="61" spans="1:7" ht="13.5" thickBot="1">
      <c r="A61" s="58"/>
      <c r="B61" s="59"/>
      <c r="C61" s="60" t="s">
        <v>7</v>
      </c>
      <c r="D61" s="61">
        <v>0</v>
      </c>
      <c r="E61" s="62">
        <v>5000</v>
      </c>
      <c r="F61" s="61"/>
      <c r="G61" s="62"/>
    </row>
    <row r="62" spans="1:7" ht="13.5" thickBot="1">
      <c r="A62" s="48" t="s">
        <v>610</v>
      </c>
      <c r="B62" s="49"/>
      <c r="C62" s="50"/>
      <c r="D62" s="51">
        <f>SUM(D48:D61)/2</f>
        <v>90000</v>
      </c>
      <c r="E62" s="52">
        <v>132500</v>
      </c>
      <c r="F62" s="51"/>
      <c r="G62" s="52"/>
    </row>
    <row r="63" spans="1:7" ht="13.5" thickBot="1">
      <c r="A63" s="30"/>
      <c r="B63" s="31"/>
      <c r="C63" s="32" t="s">
        <v>8</v>
      </c>
      <c r="D63" s="45">
        <f>SUM(D48:D62)/3</f>
        <v>90000</v>
      </c>
      <c r="E63" s="46">
        <f>SUM(E48:E62)/3</f>
        <v>132500</v>
      </c>
      <c r="F63" s="45">
        <v>0</v>
      </c>
      <c r="G63" s="47">
        <f>IF(D63=0,"***",E63/D63)</f>
        <v>1.4722222222222223</v>
      </c>
    </row>
    <row r="64" spans="2:7" ht="13.5" thickBot="1">
      <c r="B64" s="28"/>
      <c r="D64" s="29"/>
      <c r="E64" s="29"/>
      <c r="F64" s="29"/>
      <c r="G64" s="29"/>
    </row>
    <row r="65" spans="1:7" ht="13.5" thickBot="1">
      <c r="A65" s="30"/>
      <c r="B65" s="31"/>
      <c r="C65" s="32" t="s">
        <v>9</v>
      </c>
      <c r="D65" s="45">
        <f>D$43+D$63</f>
        <v>1976672.0000000002</v>
      </c>
      <c r="E65" s="46">
        <f>E$43+E$63</f>
        <v>2154500</v>
      </c>
      <c r="F65" s="45"/>
      <c r="G65" s="47">
        <f>IF(D65=0,"***",E65/D65)</f>
        <v>1.0899633323080409</v>
      </c>
    </row>
    <row r="66" spans="2:7" ht="13.5" thickBot="1">
      <c r="B66" s="28"/>
      <c r="D66" s="29"/>
      <c r="E66" s="29"/>
      <c r="F66" s="29"/>
      <c r="G66" s="29"/>
    </row>
    <row r="67" spans="1:7" ht="13.5" thickBot="1">
      <c r="A67" s="30"/>
      <c r="B67" s="31"/>
      <c r="C67" s="32" t="s">
        <v>10</v>
      </c>
      <c r="D67" s="33"/>
      <c r="E67" s="34"/>
      <c r="F67" s="33"/>
      <c r="G67" s="34"/>
    </row>
    <row r="68" spans="1:7" ht="34.5" customHeight="1">
      <c r="A68" s="35" t="s">
        <v>1555</v>
      </c>
      <c r="B68" s="36" t="s">
        <v>1427</v>
      </c>
      <c r="C68" s="37" t="s">
        <v>1556</v>
      </c>
      <c r="D68" s="38" t="s">
        <v>1557</v>
      </c>
      <c r="E68" s="39" t="s">
        <v>1558</v>
      </c>
      <c r="F68" s="38" t="s">
        <v>1559</v>
      </c>
      <c r="G68" s="39" t="s">
        <v>1560</v>
      </c>
    </row>
    <row r="69" spans="1:7" ht="13.5" customHeight="1" thickBot="1">
      <c r="A69" s="40"/>
      <c r="B69" s="41"/>
      <c r="C69" s="42" t="s">
        <v>1561</v>
      </c>
      <c r="D69" s="43"/>
      <c r="E69" s="44"/>
      <c r="F69" s="43"/>
      <c r="G69" s="44"/>
    </row>
    <row r="70" spans="1:7" ht="13.5" thickBot="1">
      <c r="A70" s="48" t="s">
        <v>12</v>
      </c>
      <c r="B70" s="49"/>
      <c r="C70" s="50"/>
      <c r="D70" s="51"/>
      <c r="E70" s="52"/>
      <c r="F70" s="51"/>
      <c r="G70" s="52"/>
    </row>
    <row r="71" spans="1:7" ht="12.75">
      <c r="A71" s="53" t="s">
        <v>16</v>
      </c>
      <c r="B71" s="54" t="s">
        <v>1539</v>
      </c>
      <c r="C71" s="55" t="s">
        <v>17</v>
      </c>
      <c r="D71" s="56">
        <v>0</v>
      </c>
      <c r="E71" s="57">
        <v>12500</v>
      </c>
      <c r="F71" s="56">
        <f>E71-D71</f>
        <v>12500</v>
      </c>
      <c r="G71" s="57" t="str">
        <f>IF(D71=0,"***",E71/D71)</f>
        <v>***</v>
      </c>
    </row>
    <row r="72" spans="1:7" ht="13.5" thickBot="1">
      <c r="A72" s="58"/>
      <c r="B72" s="59"/>
      <c r="C72" s="60" t="s">
        <v>1417</v>
      </c>
      <c r="D72" s="61">
        <v>0</v>
      </c>
      <c r="E72" s="62">
        <v>12500</v>
      </c>
      <c r="F72" s="61"/>
      <c r="G72" s="62"/>
    </row>
    <row r="73" spans="1:7" ht="13.5" thickBot="1">
      <c r="A73" s="48" t="s">
        <v>18</v>
      </c>
      <c r="B73" s="49"/>
      <c r="C73" s="50"/>
      <c r="D73" s="51">
        <v>0</v>
      </c>
      <c r="E73" s="52">
        <v>12500</v>
      </c>
      <c r="F73" s="51"/>
      <c r="G73" s="52"/>
    </row>
    <row r="74" spans="1:7" ht="13.5" thickBot="1">
      <c r="A74" s="30"/>
      <c r="B74" s="31"/>
      <c r="C74" s="32" t="s">
        <v>19</v>
      </c>
      <c r="D74" s="45">
        <f>SUM(D70:D73)/3</f>
        <v>0</v>
      </c>
      <c r="E74" s="46">
        <f>SUM(E70:E73)/3</f>
        <v>12500</v>
      </c>
      <c r="F74" s="45">
        <f>E74-D74</f>
        <v>12500</v>
      </c>
      <c r="G74" s="47" t="str">
        <f>IF(D74=0,"***",E74/D74)</f>
        <v>***</v>
      </c>
    </row>
    <row r="75" spans="2:7" ht="12.75">
      <c r="B75" s="28"/>
      <c r="D75" s="29"/>
      <c r="E75" s="29"/>
      <c r="F75" s="29"/>
      <c r="G75" s="29"/>
    </row>
  </sheetData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G90"/>
  <sheetViews>
    <sheetView workbookViewId="0" topLeftCell="A61">
      <selection activeCell="B74" sqref="B74"/>
    </sheetView>
  </sheetViews>
  <sheetFormatPr defaultColWidth="9.00390625" defaultRowHeight="12.75"/>
  <cols>
    <col min="1" max="1" width="26.125" style="2" customWidth="1"/>
    <col min="2" max="2" width="7.125" style="2" bestFit="1" customWidth="1"/>
    <col min="3" max="3" width="37.125" style="2" customWidth="1"/>
    <col min="4" max="4" width="11.125" style="1" bestFit="1" customWidth="1"/>
    <col min="5" max="5" width="15.00390625" style="1" customWidth="1"/>
    <col min="6" max="6" width="10.00390625" style="1" hidden="1" customWidth="1"/>
    <col min="7" max="7" width="8.25390625" style="1" hidden="1" customWidth="1"/>
  </cols>
  <sheetData>
    <row r="3" spans="1:7" ht="12.75">
      <c r="A3" s="21" t="s">
        <v>1551</v>
      </c>
      <c r="B3" s="21"/>
      <c r="C3" s="21"/>
      <c r="D3" s="22"/>
      <c r="E3" s="22"/>
      <c r="F3" s="22"/>
      <c r="G3" s="22"/>
    </row>
    <row r="4" spans="1:7" ht="12.75">
      <c r="A4" s="21" t="s">
        <v>1552</v>
      </c>
      <c r="B4" s="21"/>
      <c r="C4" s="21"/>
      <c r="D4" s="22"/>
      <c r="E4" s="22"/>
      <c r="F4" s="22"/>
      <c r="G4" s="22"/>
    </row>
    <row r="5" spans="1:7" ht="12.75">
      <c r="A5" s="21" t="s">
        <v>1553</v>
      </c>
      <c r="B5" s="21"/>
      <c r="C5" s="21"/>
      <c r="D5" s="22"/>
      <c r="E5" s="22"/>
      <c r="F5" s="22"/>
      <c r="G5" s="22"/>
    </row>
    <row r="7" spans="1:7" ht="18">
      <c r="A7" s="23" t="s">
        <v>827</v>
      </c>
      <c r="B7" s="24"/>
      <c r="C7" s="25"/>
      <c r="D7" s="26"/>
      <c r="E7" s="26"/>
      <c r="F7" s="26"/>
      <c r="G7" s="27"/>
    </row>
    <row r="8" spans="2:7" ht="13.5" thickBot="1">
      <c r="B8" s="28"/>
      <c r="D8" s="29"/>
      <c r="E8" s="29"/>
      <c r="F8" s="29"/>
      <c r="G8" s="29"/>
    </row>
    <row r="9" spans="1:7" ht="13.5" thickBot="1">
      <c r="A9" s="30"/>
      <c r="B9" s="31"/>
      <c r="C9" s="32" t="s">
        <v>1554</v>
      </c>
      <c r="D9" s="33"/>
      <c r="E9" s="34"/>
      <c r="F9" s="33"/>
      <c r="G9" s="34"/>
    </row>
    <row r="10" spans="1:7" ht="34.5" customHeight="1">
      <c r="A10" s="35" t="s">
        <v>1555</v>
      </c>
      <c r="B10" s="36" t="s">
        <v>1427</v>
      </c>
      <c r="C10" s="37" t="s">
        <v>1556</v>
      </c>
      <c r="D10" s="38" t="s">
        <v>1557</v>
      </c>
      <c r="E10" s="39" t="s">
        <v>1558</v>
      </c>
      <c r="F10" s="38" t="s">
        <v>1559</v>
      </c>
      <c r="G10" s="39" t="s">
        <v>1560</v>
      </c>
    </row>
    <row r="11" spans="1:7" ht="13.5" customHeight="1" thickBot="1">
      <c r="A11" s="40"/>
      <c r="B11" s="41"/>
      <c r="C11" s="42" t="s">
        <v>1561</v>
      </c>
      <c r="D11" s="43"/>
      <c r="E11" s="44"/>
      <c r="F11" s="43"/>
      <c r="G11" s="44"/>
    </row>
    <row r="12" spans="1:7" ht="13.5" thickBot="1">
      <c r="A12" s="48" t="s">
        <v>1565</v>
      </c>
      <c r="B12" s="49"/>
      <c r="C12" s="50"/>
      <c r="D12" s="51"/>
      <c r="E12" s="52"/>
      <c r="F12" s="51"/>
      <c r="G12" s="52"/>
    </row>
    <row r="13" spans="1:7" ht="12.75">
      <c r="A13" s="53" t="s">
        <v>0</v>
      </c>
      <c r="B13" s="54" t="s">
        <v>828</v>
      </c>
      <c r="C13" s="55" t="s">
        <v>829</v>
      </c>
      <c r="D13" s="56">
        <v>1163741</v>
      </c>
      <c r="E13" s="57">
        <v>2924333</v>
      </c>
      <c r="F13" s="56">
        <f>E13-D13</f>
        <v>1760592</v>
      </c>
      <c r="G13" s="57">
        <f>IF(D13=0,"***",E13/D13)</f>
        <v>2.512872709649312</v>
      </c>
    </row>
    <row r="14" spans="1:7" ht="13.5" thickBot="1">
      <c r="A14" s="58"/>
      <c r="B14" s="59"/>
      <c r="C14" s="60" t="s">
        <v>297</v>
      </c>
      <c r="D14" s="61">
        <v>1163741</v>
      </c>
      <c r="E14" s="62">
        <v>2924333</v>
      </c>
      <c r="F14" s="61"/>
      <c r="G14" s="62"/>
    </row>
    <row r="15" spans="1:7" ht="13.5" thickBot="1">
      <c r="A15" s="48" t="s">
        <v>1</v>
      </c>
      <c r="B15" s="49"/>
      <c r="C15" s="50"/>
      <c r="D15" s="51">
        <v>1163741</v>
      </c>
      <c r="E15" s="52">
        <v>2924333</v>
      </c>
      <c r="F15" s="51"/>
      <c r="G15" s="52"/>
    </row>
    <row r="16" spans="1:7" ht="13.5" thickBot="1">
      <c r="A16" s="30"/>
      <c r="B16" s="31"/>
      <c r="C16" s="32" t="s">
        <v>1562</v>
      </c>
      <c r="D16" s="45">
        <f>SUM(D12:D15)/3</f>
        <v>1163741</v>
      </c>
      <c r="E16" s="46">
        <f>SUM(E12:E15)/3</f>
        <v>2924333</v>
      </c>
      <c r="F16" s="45">
        <f>E16-D16</f>
        <v>1760592</v>
      </c>
      <c r="G16" s="47">
        <f>IF(D16=0,"***",E16/D16)</f>
        <v>2.512872709649312</v>
      </c>
    </row>
    <row r="17" spans="2:7" ht="13.5" thickBot="1">
      <c r="B17" s="28"/>
      <c r="D17" s="29"/>
      <c r="E17" s="29"/>
      <c r="F17" s="29"/>
      <c r="G17" s="29"/>
    </row>
    <row r="18" spans="1:7" ht="13.5" thickBot="1">
      <c r="A18" s="30"/>
      <c r="B18" s="31"/>
      <c r="C18" s="32" t="s">
        <v>1563</v>
      </c>
      <c r="D18" s="33"/>
      <c r="E18" s="34"/>
      <c r="F18" s="33"/>
      <c r="G18" s="34"/>
    </row>
    <row r="19" spans="1:7" ht="34.5" customHeight="1">
      <c r="A19" s="35" t="s">
        <v>1555</v>
      </c>
      <c r="B19" s="36" t="s">
        <v>1564</v>
      </c>
      <c r="C19" s="37" t="s">
        <v>1556</v>
      </c>
      <c r="D19" s="38" t="s">
        <v>1557</v>
      </c>
      <c r="E19" s="39" t="s">
        <v>1558</v>
      </c>
      <c r="F19" s="38" t="s">
        <v>1559</v>
      </c>
      <c r="G19" s="39" t="s">
        <v>1560</v>
      </c>
    </row>
    <row r="20" spans="1:7" ht="13.5" customHeight="1" thickBot="1">
      <c r="A20" s="40"/>
      <c r="B20" s="41"/>
      <c r="C20" s="42" t="s">
        <v>1561</v>
      </c>
      <c r="D20" s="43"/>
      <c r="E20" s="44"/>
      <c r="F20" s="43"/>
      <c r="G20" s="44"/>
    </row>
    <row r="21" spans="1:7" ht="13.5" thickBot="1">
      <c r="A21" s="48" t="s">
        <v>12</v>
      </c>
      <c r="B21" s="49"/>
      <c r="C21" s="50"/>
      <c r="D21" s="51"/>
      <c r="E21" s="52"/>
      <c r="F21" s="51"/>
      <c r="G21" s="52"/>
    </row>
    <row r="22" spans="1:7" ht="12.75">
      <c r="A22" s="53" t="s">
        <v>830</v>
      </c>
      <c r="B22" s="54" t="s">
        <v>831</v>
      </c>
      <c r="C22" s="55" t="s">
        <v>832</v>
      </c>
      <c r="D22" s="56">
        <v>4500</v>
      </c>
      <c r="E22" s="57">
        <v>4500</v>
      </c>
      <c r="F22" s="56">
        <f>E22-D22</f>
        <v>0</v>
      </c>
      <c r="G22" s="57">
        <f>IF(D22=0,"***",E22/D22)</f>
        <v>1</v>
      </c>
    </row>
    <row r="23" spans="1:7" ht="13.5" thickBot="1">
      <c r="A23" s="58"/>
      <c r="B23" s="59"/>
      <c r="C23" s="60" t="s">
        <v>1567</v>
      </c>
      <c r="D23" s="61">
        <v>4500</v>
      </c>
      <c r="E23" s="62">
        <v>4500</v>
      </c>
      <c r="F23" s="61"/>
      <c r="G23" s="62"/>
    </row>
    <row r="24" spans="1:7" ht="13.5" thickBot="1">
      <c r="A24" s="48" t="s">
        <v>18</v>
      </c>
      <c r="B24" s="49"/>
      <c r="C24" s="50"/>
      <c r="D24" s="51">
        <v>4500</v>
      </c>
      <c r="E24" s="52">
        <v>4500</v>
      </c>
      <c r="F24" s="51"/>
      <c r="G24" s="52"/>
    </row>
    <row r="25" spans="1:7" ht="13.5" thickBot="1">
      <c r="A25" s="48" t="s">
        <v>1474</v>
      </c>
      <c r="B25" s="49"/>
      <c r="C25" s="50"/>
      <c r="D25" s="51"/>
      <c r="E25" s="52"/>
      <c r="F25" s="51"/>
      <c r="G25" s="52"/>
    </row>
    <row r="26" spans="1:7" ht="12.75">
      <c r="A26" s="53" t="s">
        <v>833</v>
      </c>
      <c r="B26" s="54" t="s">
        <v>834</v>
      </c>
      <c r="C26" s="55" t="s">
        <v>835</v>
      </c>
      <c r="D26" s="56">
        <v>0</v>
      </c>
      <c r="E26" s="57">
        <v>4430</v>
      </c>
      <c r="F26" s="56">
        <f>E26-D26</f>
        <v>4430</v>
      </c>
      <c r="G26" s="57" t="str">
        <f>IF(D26=0,"***",E26/D26)</f>
        <v>***</v>
      </c>
    </row>
    <row r="27" spans="1:7" ht="12.75">
      <c r="A27" s="58"/>
      <c r="B27" s="59"/>
      <c r="C27" s="60" t="s">
        <v>1567</v>
      </c>
      <c r="D27" s="61">
        <v>0</v>
      </c>
      <c r="E27" s="62">
        <v>4430</v>
      </c>
      <c r="F27" s="61"/>
      <c r="G27" s="62"/>
    </row>
    <row r="28" spans="1:7" ht="12.75">
      <c r="A28" s="53" t="s">
        <v>836</v>
      </c>
      <c r="B28" s="54" t="s">
        <v>834</v>
      </c>
      <c r="C28" s="55" t="s">
        <v>835</v>
      </c>
      <c r="D28" s="56">
        <v>63842</v>
      </c>
      <c r="E28" s="57">
        <v>65324</v>
      </c>
      <c r="F28" s="56">
        <f>E28-D28</f>
        <v>1482</v>
      </c>
      <c r="G28" s="57">
        <f>IF(D28=0,"***",E28/D28)</f>
        <v>1.0232135584724789</v>
      </c>
    </row>
    <row r="29" spans="1:7" ht="13.5" thickBot="1">
      <c r="A29" s="58"/>
      <c r="B29" s="59"/>
      <c r="C29" s="60" t="s">
        <v>1567</v>
      </c>
      <c r="D29" s="61">
        <v>63842</v>
      </c>
      <c r="E29" s="62">
        <v>65324</v>
      </c>
      <c r="F29" s="61"/>
      <c r="G29" s="62"/>
    </row>
    <row r="30" spans="1:7" ht="13.5" thickBot="1">
      <c r="A30" s="48" t="s">
        <v>1475</v>
      </c>
      <c r="B30" s="49"/>
      <c r="C30" s="50"/>
      <c r="D30" s="51">
        <v>63842</v>
      </c>
      <c r="E30" s="52">
        <v>69754</v>
      </c>
      <c r="F30" s="51"/>
      <c r="G30" s="52"/>
    </row>
    <row r="31" spans="1:7" ht="13.5" thickBot="1">
      <c r="A31" s="48" t="s">
        <v>611</v>
      </c>
      <c r="B31" s="49"/>
      <c r="C31" s="50"/>
      <c r="D31" s="51"/>
      <c r="E31" s="52"/>
      <c r="F31" s="51"/>
      <c r="G31" s="52"/>
    </row>
    <row r="32" spans="1:7" ht="12.75">
      <c r="A32" s="53" t="s">
        <v>837</v>
      </c>
      <c r="B32" s="54" t="s">
        <v>838</v>
      </c>
      <c r="C32" s="55" t="s">
        <v>839</v>
      </c>
      <c r="D32" s="56">
        <v>2500</v>
      </c>
      <c r="E32" s="57">
        <v>2500</v>
      </c>
      <c r="F32" s="56">
        <f>E32-D32</f>
        <v>0</v>
      </c>
      <c r="G32" s="57">
        <f>IF(D32=0,"***",E32/D32)</f>
        <v>1</v>
      </c>
    </row>
    <row r="33" spans="1:7" ht="12.75">
      <c r="A33" s="58"/>
      <c r="B33" s="59"/>
      <c r="C33" s="60" t="s">
        <v>1567</v>
      </c>
      <c r="D33" s="61">
        <v>2500</v>
      </c>
      <c r="E33" s="62">
        <v>2500</v>
      </c>
      <c r="F33" s="61"/>
      <c r="G33" s="62"/>
    </row>
    <row r="34" spans="1:7" ht="12.75">
      <c r="A34" s="53" t="s">
        <v>597</v>
      </c>
      <c r="B34" s="54" t="s">
        <v>834</v>
      </c>
      <c r="C34" s="55" t="s">
        <v>835</v>
      </c>
      <c r="D34" s="56">
        <v>3</v>
      </c>
      <c r="E34" s="57">
        <v>3</v>
      </c>
      <c r="F34" s="56">
        <f>E34-D34</f>
        <v>0</v>
      </c>
      <c r="G34" s="57">
        <f>IF(D34=0,"***",E34/D34)</f>
        <v>1</v>
      </c>
    </row>
    <row r="35" spans="1:7" ht="13.5" thickBot="1">
      <c r="A35" s="58"/>
      <c r="B35" s="59"/>
      <c r="C35" s="60" t="s">
        <v>1567</v>
      </c>
      <c r="D35" s="61">
        <v>3</v>
      </c>
      <c r="E35" s="62">
        <v>3</v>
      </c>
      <c r="F35" s="61"/>
      <c r="G35" s="62"/>
    </row>
    <row r="36" spans="1:7" ht="13.5" thickBot="1">
      <c r="A36" s="48" t="s">
        <v>748</v>
      </c>
      <c r="B36" s="49"/>
      <c r="C36" s="50"/>
      <c r="D36" s="51">
        <v>2503</v>
      </c>
      <c r="E36" s="52">
        <v>2503</v>
      </c>
      <c r="F36" s="51"/>
      <c r="G36" s="52"/>
    </row>
    <row r="37" spans="1:7" ht="13.5" thickBot="1">
      <c r="A37" s="48" t="s">
        <v>1565</v>
      </c>
      <c r="B37" s="49"/>
      <c r="C37" s="50"/>
      <c r="D37" s="51"/>
      <c r="E37" s="52"/>
      <c r="F37" s="51"/>
      <c r="G37" s="52"/>
    </row>
    <row r="38" spans="1:7" ht="12.75">
      <c r="A38" s="53" t="s">
        <v>840</v>
      </c>
      <c r="B38" s="54" t="s">
        <v>841</v>
      </c>
      <c r="C38" s="55" t="s">
        <v>842</v>
      </c>
      <c r="D38" s="56">
        <v>376843</v>
      </c>
      <c r="E38" s="57">
        <v>379361</v>
      </c>
      <c r="F38" s="56">
        <f>E38-D38</f>
        <v>2518</v>
      </c>
      <c r="G38" s="57">
        <f>IF(D38=0,"***",E38/D38)</f>
        <v>1.0066818277107443</v>
      </c>
    </row>
    <row r="39" spans="1:7" ht="12.75">
      <c r="A39" s="58"/>
      <c r="B39" s="59"/>
      <c r="C39" s="60" t="s">
        <v>1567</v>
      </c>
      <c r="D39" s="61">
        <v>376843</v>
      </c>
      <c r="E39" s="62">
        <v>379361</v>
      </c>
      <c r="F39" s="61"/>
      <c r="G39" s="62"/>
    </row>
    <row r="40" spans="1:7" ht="12.75">
      <c r="A40" s="53" t="s">
        <v>840</v>
      </c>
      <c r="B40" s="54" t="s">
        <v>831</v>
      </c>
      <c r="C40" s="55" t="s">
        <v>832</v>
      </c>
      <c r="D40" s="56">
        <v>11905</v>
      </c>
      <c r="E40" s="57">
        <v>9387</v>
      </c>
      <c r="F40" s="56">
        <f>E40-D40</f>
        <v>-2518</v>
      </c>
      <c r="G40" s="57">
        <f>IF(D40=0,"***",E40/D40)</f>
        <v>0.7884922301553969</v>
      </c>
    </row>
    <row r="41" spans="1:7" ht="12.75">
      <c r="A41" s="58"/>
      <c r="B41" s="59"/>
      <c r="C41" s="60" t="s">
        <v>1567</v>
      </c>
      <c r="D41" s="61">
        <v>11905</v>
      </c>
      <c r="E41" s="62">
        <v>9387</v>
      </c>
      <c r="F41" s="61"/>
      <c r="G41" s="62"/>
    </row>
    <row r="42" spans="1:7" ht="12.75">
      <c r="A42" s="53" t="s">
        <v>0</v>
      </c>
      <c r="B42" s="54" t="s">
        <v>831</v>
      </c>
      <c r="C42" s="55" t="s">
        <v>832</v>
      </c>
      <c r="D42" s="56">
        <v>80673</v>
      </c>
      <c r="E42" s="57">
        <v>72673</v>
      </c>
      <c r="F42" s="56">
        <f>E42-D42</f>
        <v>-8000</v>
      </c>
      <c r="G42" s="57">
        <f>IF(D42=0,"***",E42/D42)</f>
        <v>0.9008342320231056</v>
      </c>
    </row>
    <row r="43" spans="1:7" ht="12.75">
      <c r="A43" s="58"/>
      <c r="B43" s="59"/>
      <c r="C43" s="60" t="s">
        <v>297</v>
      </c>
      <c r="D43" s="61">
        <v>80673</v>
      </c>
      <c r="E43" s="62">
        <v>72673</v>
      </c>
      <c r="F43" s="61"/>
      <c r="G43" s="62"/>
    </row>
    <row r="44" spans="1:7" ht="12.75">
      <c r="A44" s="53" t="s">
        <v>843</v>
      </c>
      <c r="B44" s="54" t="s">
        <v>844</v>
      </c>
      <c r="C44" s="55" t="s">
        <v>845</v>
      </c>
      <c r="D44" s="56">
        <v>0</v>
      </c>
      <c r="E44" s="57">
        <v>8000</v>
      </c>
      <c r="F44" s="56">
        <f>E44-D44</f>
        <v>8000</v>
      </c>
      <c r="G44" s="57" t="str">
        <f>IF(D44=0,"***",E44/D44)</f>
        <v>***</v>
      </c>
    </row>
    <row r="45" spans="1:7" ht="12.75">
      <c r="A45" s="58"/>
      <c r="B45" s="59"/>
      <c r="C45" s="60" t="s">
        <v>1476</v>
      </c>
      <c r="D45" s="61">
        <v>0</v>
      </c>
      <c r="E45" s="62">
        <v>8000</v>
      </c>
      <c r="F45" s="61"/>
      <c r="G45" s="62"/>
    </row>
    <row r="46" spans="1:7" ht="12.75">
      <c r="A46" s="53" t="s">
        <v>843</v>
      </c>
      <c r="B46" s="54" t="s">
        <v>831</v>
      </c>
      <c r="C46" s="55" t="s">
        <v>832</v>
      </c>
      <c r="D46" s="56">
        <v>8500</v>
      </c>
      <c r="E46" s="57">
        <v>8500</v>
      </c>
      <c r="F46" s="56">
        <f>E46-D46</f>
        <v>0</v>
      </c>
      <c r="G46" s="57">
        <f>IF(D46=0,"***",E46/D46)</f>
        <v>1</v>
      </c>
    </row>
    <row r="47" spans="1:7" ht="13.5" thickBot="1">
      <c r="A47" s="58"/>
      <c r="B47" s="59"/>
      <c r="C47" s="60" t="s">
        <v>1567</v>
      </c>
      <c r="D47" s="61">
        <v>8500</v>
      </c>
      <c r="E47" s="62">
        <v>8500</v>
      </c>
      <c r="F47" s="61"/>
      <c r="G47" s="62"/>
    </row>
    <row r="48" spans="1:7" ht="13.5" thickBot="1">
      <c r="A48" s="48" t="s">
        <v>1</v>
      </c>
      <c r="B48" s="49"/>
      <c r="C48" s="50"/>
      <c r="D48" s="51">
        <v>477921</v>
      </c>
      <c r="E48" s="52">
        <v>477921</v>
      </c>
      <c r="F48" s="51"/>
      <c r="G48" s="52"/>
    </row>
    <row r="49" spans="1:7" ht="13.5" thickBot="1">
      <c r="A49" s="30"/>
      <c r="B49" s="31"/>
      <c r="C49" s="32" t="s">
        <v>2</v>
      </c>
      <c r="D49" s="45">
        <f>SUM(D21:D48)/3</f>
        <v>548766</v>
      </c>
      <c r="E49" s="46">
        <f>SUM(E21:E48)/3</f>
        <v>554678</v>
      </c>
      <c r="F49" s="45">
        <f>E49-D49</f>
        <v>5912</v>
      </c>
      <c r="G49" s="47">
        <f>IF(D49=0,"***",E49/D49)</f>
        <v>1.0107732621918997</v>
      </c>
    </row>
    <row r="50" spans="2:7" ht="13.5" thickBot="1">
      <c r="B50" s="28"/>
      <c r="D50" s="29"/>
      <c r="E50" s="29"/>
      <c r="F50" s="29"/>
      <c r="G50" s="29"/>
    </row>
    <row r="51" spans="1:7" ht="13.5" thickBot="1">
      <c r="A51" s="30"/>
      <c r="B51" s="31"/>
      <c r="C51" s="32" t="s">
        <v>3</v>
      </c>
      <c r="D51" s="33"/>
      <c r="E51" s="34"/>
      <c r="F51" s="33"/>
      <c r="G51" s="34"/>
    </row>
    <row r="52" spans="1:7" ht="34.5" customHeight="1">
      <c r="A52" s="35" t="s">
        <v>1555</v>
      </c>
      <c r="B52" s="36" t="s">
        <v>4</v>
      </c>
      <c r="C52" s="37" t="s">
        <v>1556</v>
      </c>
      <c r="D52" s="38" t="s">
        <v>1557</v>
      </c>
      <c r="E52" s="39" t="s">
        <v>1558</v>
      </c>
      <c r="F52" s="38" t="s">
        <v>5</v>
      </c>
      <c r="G52" s="39" t="s">
        <v>1560</v>
      </c>
    </row>
    <row r="53" spans="1:7" ht="13.5" customHeight="1" thickBot="1">
      <c r="A53" s="40"/>
      <c r="B53" s="41"/>
      <c r="C53" s="42" t="s">
        <v>1561</v>
      </c>
      <c r="D53" s="43"/>
      <c r="E53" s="44"/>
      <c r="F53" s="43"/>
      <c r="G53" s="44"/>
    </row>
    <row r="54" spans="1:7" ht="13.5" thickBot="1">
      <c r="A54" s="48" t="s">
        <v>1474</v>
      </c>
      <c r="B54" s="49"/>
      <c r="C54" s="50"/>
      <c r="D54" s="51"/>
      <c r="E54" s="52"/>
      <c r="F54" s="51"/>
      <c r="G54" s="52"/>
    </row>
    <row r="55" spans="1:7" ht="12.75">
      <c r="A55" s="53" t="s">
        <v>836</v>
      </c>
      <c r="B55" s="54" t="s">
        <v>846</v>
      </c>
      <c r="C55" s="55" t="s">
        <v>847</v>
      </c>
      <c r="D55" s="56">
        <v>0</v>
      </c>
      <c r="E55" s="57">
        <v>5000</v>
      </c>
      <c r="F55" s="56">
        <v>0</v>
      </c>
      <c r="G55" s="57" t="str">
        <f>IF(D55=0,"***",E55/D55)</f>
        <v>***</v>
      </c>
    </row>
    <row r="56" spans="1:7" ht="13.5" thickBot="1">
      <c r="A56" s="58"/>
      <c r="B56" s="59"/>
      <c r="C56" s="60" t="s">
        <v>7</v>
      </c>
      <c r="D56" s="61">
        <v>0</v>
      </c>
      <c r="E56" s="62">
        <v>5000</v>
      </c>
      <c r="F56" s="61"/>
      <c r="G56" s="62"/>
    </row>
    <row r="57" spans="1:7" ht="13.5" thickBot="1">
      <c r="A57" s="48" t="s">
        <v>1475</v>
      </c>
      <c r="B57" s="49"/>
      <c r="C57" s="50"/>
      <c r="D57" s="51">
        <v>0</v>
      </c>
      <c r="E57" s="52">
        <v>5000</v>
      </c>
      <c r="F57" s="51"/>
      <c r="G57" s="52"/>
    </row>
    <row r="58" spans="1:7" ht="13.5" thickBot="1">
      <c r="A58" s="48" t="s">
        <v>611</v>
      </c>
      <c r="B58" s="49"/>
      <c r="C58" s="50"/>
      <c r="D58" s="51"/>
      <c r="E58" s="52"/>
      <c r="F58" s="51"/>
      <c r="G58" s="52"/>
    </row>
    <row r="59" spans="1:7" ht="12.75">
      <c r="A59" s="53" t="s">
        <v>75</v>
      </c>
      <c r="B59" s="114" t="s">
        <v>520</v>
      </c>
      <c r="C59" s="55" t="s">
        <v>848</v>
      </c>
      <c r="D59" s="56">
        <v>0</v>
      </c>
      <c r="E59" s="57">
        <v>10000</v>
      </c>
      <c r="F59" s="56">
        <v>0</v>
      </c>
      <c r="G59" s="57" t="str">
        <f>IF(D59=0,"***",E59/D59)</f>
        <v>***</v>
      </c>
    </row>
    <row r="60" spans="1:7" ht="12.75">
      <c r="A60" s="58"/>
      <c r="B60" s="59"/>
      <c r="C60" s="60" t="s">
        <v>7</v>
      </c>
      <c r="D60" s="61">
        <v>0</v>
      </c>
      <c r="E60" s="62">
        <v>10000</v>
      </c>
      <c r="F60" s="61"/>
      <c r="G60" s="62"/>
    </row>
    <row r="61" spans="1:7" ht="12.75">
      <c r="A61" s="53" t="s">
        <v>0</v>
      </c>
      <c r="B61" s="114" t="s">
        <v>521</v>
      </c>
      <c r="C61" s="55" t="s">
        <v>849</v>
      </c>
      <c r="D61" s="56">
        <v>0</v>
      </c>
      <c r="E61" s="57">
        <v>20000</v>
      </c>
      <c r="F61" s="56">
        <v>0</v>
      </c>
      <c r="G61" s="57" t="str">
        <f>IF(D61=0,"***",E61/D61)</f>
        <v>***</v>
      </c>
    </row>
    <row r="62" spans="1:7" ht="13.5" thickBot="1">
      <c r="A62" s="58"/>
      <c r="B62" s="59"/>
      <c r="C62" s="60" t="s">
        <v>7</v>
      </c>
      <c r="D62" s="61">
        <v>0</v>
      </c>
      <c r="E62" s="62">
        <v>20000</v>
      </c>
      <c r="F62" s="61"/>
      <c r="G62" s="62"/>
    </row>
    <row r="63" spans="1:7" ht="13.5" thickBot="1">
      <c r="A63" s="48" t="s">
        <v>748</v>
      </c>
      <c r="B63" s="49"/>
      <c r="C63" s="50"/>
      <c r="D63" s="51">
        <v>0</v>
      </c>
      <c r="E63" s="52">
        <v>30000</v>
      </c>
      <c r="F63" s="51"/>
      <c r="G63" s="52"/>
    </row>
    <row r="64" spans="1:7" ht="13.5" thickBot="1">
      <c r="A64" s="48" t="s">
        <v>1565</v>
      </c>
      <c r="B64" s="49"/>
      <c r="C64" s="50"/>
      <c r="D64" s="51"/>
      <c r="E64" s="52"/>
      <c r="F64" s="51"/>
      <c r="G64" s="52"/>
    </row>
    <row r="65" spans="1:7" ht="12.75">
      <c r="A65" s="53" t="s">
        <v>850</v>
      </c>
      <c r="B65" s="114" t="s">
        <v>522</v>
      </c>
      <c r="C65" s="55" t="s">
        <v>851</v>
      </c>
      <c r="D65" s="56">
        <v>0</v>
      </c>
      <c r="E65" s="57">
        <v>10000</v>
      </c>
      <c r="F65" s="56">
        <v>0</v>
      </c>
      <c r="G65" s="57" t="str">
        <f>IF(D65=0,"***",E65/D65)</f>
        <v>***</v>
      </c>
    </row>
    <row r="66" spans="1:7" ht="12.75">
      <c r="A66" s="58"/>
      <c r="B66" s="59"/>
      <c r="C66" s="60" t="s">
        <v>7</v>
      </c>
      <c r="D66" s="61">
        <v>0</v>
      </c>
      <c r="E66" s="62">
        <v>10000</v>
      </c>
      <c r="F66" s="61"/>
      <c r="G66" s="62"/>
    </row>
    <row r="67" spans="1:7" ht="12.75">
      <c r="A67" s="53" t="s">
        <v>852</v>
      </c>
      <c r="B67" s="114" t="s">
        <v>523</v>
      </c>
      <c r="C67" s="55" t="s">
        <v>853</v>
      </c>
      <c r="D67" s="56">
        <v>0</v>
      </c>
      <c r="E67" s="57">
        <v>2000</v>
      </c>
      <c r="F67" s="56">
        <v>0</v>
      </c>
      <c r="G67" s="57" t="str">
        <f>IF(D67=0,"***",E67/D67)</f>
        <v>***</v>
      </c>
    </row>
    <row r="68" spans="1:7" ht="12.75">
      <c r="A68" s="58"/>
      <c r="B68" s="59"/>
      <c r="C68" s="60" t="s">
        <v>7</v>
      </c>
      <c r="D68" s="61">
        <v>0</v>
      </c>
      <c r="E68" s="62">
        <v>2000</v>
      </c>
      <c r="F68" s="61"/>
      <c r="G68" s="62"/>
    </row>
    <row r="69" spans="1:7" ht="12.75">
      <c r="A69" s="53" t="s">
        <v>1566</v>
      </c>
      <c r="B69" s="54" t="s">
        <v>854</v>
      </c>
      <c r="C69" s="55" t="s">
        <v>855</v>
      </c>
      <c r="D69" s="56">
        <v>100000</v>
      </c>
      <c r="E69" s="57">
        <v>245236</v>
      </c>
      <c r="F69" s="56">
        <v>0</v>
      </c>
      <c r="G69" s="57">
        <f>IF(D69=0,"***",E69/D69)</f>
        <v>2.45236</v>
      </c>
    </row>
    <row r="70" spans="1:7" ht="12.75">
      <c r="A70" s="58"/>
      <c r="B70" s="59"/>
      <c r="C70" s="60" t="s">
        <v>7</v>
      </c>
      <c r="D70" s="61">
        <v>100000</v>
      </c>
      <c r="E70" s="62">
        <v>245236</v>
      </c>
      <c r="F70" s="61"/>
      <c r="G70" s="62"/>
    </row>
    <row r="71" spans="1:7" ht="12.75">
      <c r="A71" s="53" t="s">
        <v>0</v>
      </c>
      <c r="B71" s="114" t="s">
        <v>525</v>
      </c>
      <c r="C71" s="55" t="s">
        <v>856</v>
      </c>
      <c r="D71" s="56">
        <v>0</v>
      </c>
      <c r="E71" s="57">
        <v>73000</v>
      </c>
      <c r="F71" s="56">
        <v>0</v>
      </c>
      <c r="G71" s="57" t="str">
        <f>IF(D71=0,"***",E71/D71)</f>
        <v>***</v>
      </c>
    </row>
    <row r="72" spans="1:7" ht="12.75">
      <c r="A72" s="58"/>
      <c r="B72" s="59"/>
      <c r="C72" s="60" t="s">
        <v>7</v>
      </c>
      <c r="D72" s="61">
        <v>0</v>
      </c>
      <c r="E72" s="62">
        <v>73000</v>
      </c>
      <c r="F72" s="61"/>
      <c r="G72" s="62"/>
    </row>
    <row r="73" spans="1:7" ht="12.75">
      <c r="A73" s="53" t="s">
        <v>0</v>
      </c>
      <c r="B73" s="114" t="s">
        <v>524</v>
      </c>
      <c r="C73" s="55" t="s">
        <v>857</v>
      </c>
      <c r="D73" s="56">
        <v>0</v>
      </c>
      <c r="E73" s="57">
        <v>30000</v>
      </c>
      <c r="F73" s="56">
        <v>0</v>
      </c>
      <c r="G73" s="57" t="str">
        <f>IF(D73=0,"***",E73/D73)</f>
        <v>***</v>
      </c>
    </row>
    <row r="74" spans="1:7" ht="12.75">
      <c r="A74" s="58"/>
      <c r="B74" s="59"/>
      <c r="C74" s="60" t="s">
        <v>7</v>
      </c>
      <c r="D74" s="61">
        <v>0</v>
      </c>
      <c r="E74" s="62">
        <v>30000</v>
      </c>
      <c r="F74" s="61"/>
      <c r="G74" s="62"/>
    </row>
    <row r="75" spans="1:7" ht="12.75">
      <c r="A75" s="53" t="s">
        <v>0</v>
      </c>
      <c r="B75" s="54" t="s">
        <v>858</v>
      </c>
      <c r="C75" s="55" t="s">
        <v>859</v>
      </c>
      <c r="D75" s="56">
        <v>33000</v>
      </c>
      <c r="E75" s="57">
        <v>2000</v>
      </c>
      <c r="F75" s="56">
        <v>0</v>
      </c>
      <c r="G75" s="57">
        <f>IF(D75=0,"***",E75/D75)</f>
        <v>0.06060606060606061</v>
      </c>
    </row>
    <row r="76" spans="1:7" ht="13.5" thickBot="1">
      <c r="A76" s="58"/>
      <c r="B76" s="59"/>
      <c r="C76" s="60" t="s">
        <v>7</v>
      </c>
      <c r="D76" s="61">
        <v>33000</v>
      </c>
      <c r="E76" s="62">
        <v>2000</v>
      </c>
      <c r="F76" s="61"/>
      <c r="G76" s="62"/>
    </row>
    <row r="77" spans="1:7" ht="13.5" thickBot="1">
      <c r="A77" s="48" t="s">
        <v>1</v>
      </c>
      <c r="B77" s="49"/>
      <c r="C77" s="50"/>
      <c r="D77" s="51">
        <v>133000</v>
      </c>
      <c r="E77" s="52">
        <v>362236</v>
      </c>
      <c r="F77" s="51"/>
      <c r="G77" s="52"/>
    </row>
    <row r="78" spans="1:7" ht="13.5" thickBot="1">
      <c r="A78" s="30"/>
      <c r="B78" s="31"/>
      <c r="C78" s="32" t="s">
        <v>8</v>
      </c>
      <c r="D78" s="45">
        <f>SUM(D54:D77)/3</f>
        <v>133000</v>
      </c>
      <c r="E78" s="46">
        <f>SUM(E54:E77)/3</f>
        <v>397236</v>
      </c>
      <c r="F78" s="45">
        <v>0</v>
      </c>
      <c r="G78" s="47">
        <f>IF(D78=0,"***",E78/D78)</f>
        <v>2.9867368421052634</v>
      </c>
    </row>
    <row r="79" spans="2:7" ht="13.5" thickBot="1">
      <c r="B79" s="28"/>
      <c r="D79" s="29"/>
      <c r="E79" s="29"/>
      <c r="F79" s="29"/>
      <c r="G79" s="29"/>
    </row>
    <row r="80" spans="1:7" ht="13.5" thickBot="1">
      <c r="A80" s="30"/>
      <c r="B80" s="31"/>
      <c r="C80" s="32" t="s">
        <v>9</v>
      </c>
      <c r="D80" s="45">
        <f>D$49+D$78</f>
        <v>681766</v>
      </c>
      <c r="E80" s="46">
        <f>E$49+E$78</f>
        <v>951914</v>
      </c>
      <c r="F80" s="45"/>
      <c r="G80" s="47">
        <f>IF(D80=0,"***",E80/D80)</f>
        <v>1.3962473928004624</v>
      </c>
    </row>
    <row r="81" spans="2:7" ht="13.5" thickBot="1">
      <c r="B81" s="28"/>
      <c r="D81" s="29"/>
      <c r="E81" s="29"/>
      <c r="F81" s="29"/>
      <c r="G81" s="29"/>
    </row>
    <row r="82" spans="1:7" ht="13.5" thickBot="1">
      <c r="A82" s="30"/>
      <c r="B82" s="31"/>
      <c r="C82" s="32" t="s">
        <v>10</v>
      </c>
      <c r="D82" s="33"/>
      <c r="E82" s="34"/>
      <c r="F82" s="33"/>
      <c r="G82" s="34"/>
    </row>
    <row r="83" spans="1:7" ht="34.5" customHeight="1">
      <c r="A83" s="35" t="s">
        <v>1555</v>
      </c>
      <c r="B83" s="36" t="s">
        <v>1427</v>
      </c>
      <c r="C83" s="37" t="s">
        <v>1556</v>
      </c>
      <c r="D83" s="38" t="s">
        <v>1557</v>
      </c>
      <c r="E83" s="39" t="s">
        <v>1558</v>
      </c>
      <c r="F83" s="38" t="s">
        <v>1559</v>
      </c>
      <c r="G83" s="39" t="s">
        <v>1560</v>
      </c>
    </row>
    <row r="84" spans="1:7" ht="13.5" customHeight="1" thickBot="1">
      <c r="A84" s="40"/>
      <c r="B84" s="41"/>
      <c r="C84" s="42" t="s">
        <v>1561</v>
      </c>
      <c r="D84" s="43"/>
      <c r="E84" s="44"/>
      <c r="F84" s="43"/>
      <c r="G84" s="44"/>
    </row>
    <row r="85" spans="1:7" ht="13.5" thickBot="1">
      <c r="A85" s="48" t="s">
        <v>12</v>
      </c>
      <c r="B85" s="49"/>
      <c r="C85" s="50"/>
      <c r="D85" s="51"/>
      <c r="E85" s="52"/>
      <c r="F85" s="51"/>
      <c r="G85" s="52"/>
    </row>
    <row r="86" spans="1:7" ht="12.75">
      <c r="A86" s="53" t="s">
        <v>16</v>
      </c>
      <c r="B86" s="54" t="s">
        <v>1539</v>
      </c>
      <c r="C86" s="55" t="s">
        <v>17</v>
      </c>
      <c r="D86" s="56">
        <v>2450</v>
      </c>
      <c r="E86" s="57">
        <v>56000</v>
      </c>
      <c r="F86" s="56">
        <f>E86-D86</f>
        <v>53550</v>
      </c>
      <c r="G86" s="57">
        <f>IF(D86=0,"***",E86/D86)</f>
        <v>22.857142857142858</v>
      </c>
    </row>
    <row r="87" spans="1:7" ht="13.5" thickBot="1">
      <c r="A87" s="58"/>
      <c r="B87" s="59"/>
      <c r="C87" s="60" t="s">
        <v>1417</v>
      </c>
      <c r="D87" s="61">
        <v>2450</v>
      </c>
      <c r="E87" s="62">
        <v>56000</v>
      </c>
      <c r="F87" s="61"/>
      <c r="G87" s="62"/>
    </row>
    <row r="88" spans="1:7" ht="13.5" thickBot="1">
      <c r="A88" s="48" t="s">
        <v>18</v>
      </c>
      <c r="B88" s="49"/>
      <c r="C88" s="50"/>
      <c r="D88" s="51">
        <v>2450</v>
      </c>
      <c r="E88" s="52">
        <v>56000</v>
      </c>
      <c r="F88" s="51"/>
      <c r="G88" s="52"/>
    </row>
    <row r="89" spans="1:7" ht="13.5" thickBot="1">
      <c r="A89" s="30"/>
      <c r="B89" s="31"/>
      <c r="C89" s="32" t="s">
        <v>19</v>
      </c>
      <c r="D89" s="45">
        <f>SUM(D85:D88)/3</f>
        <v>2450</v>
      </c>
      <c r="E89" s="46">
        <f>SUM(E85:E88)/3</f>
        <v>56000</v>
      </c>
      <c r="F89" s="45">
        <f>E89-D89</f>
        <v>53550</v>
      </c>
      <c r="G89" s="47">
        <f>IF(D89=0,"***",E89/D89)</f>
        <v>22.857142857142858</v>
      </c>
    </row>
    <row r="90" spans="2:7" ht="12.75">
      <c r="B90" s="28"/>
      <c r="D90" s="29"/>
      <c r="E90" s="29"/>
      <c r="F90" s="29"/>
      <c r="G90" s="29"/>
    </row>
  </sheetData>
  <printOptions/>
  <pageMargins left="0.5905511811023623" right="0.3937007874015748" top="0.984251968503937" bottom="1.1811023622047245" header="0.5118110236220472" footer="0.5118110236220472"/>
  <pageSetup horizontalDpi="300" verticalDpi="300" orientation="portrait" paperSize="9" scale="95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Goth Jiří</dc:creator>
  <cp:keywords/>
  <dc:description/>
  <cp:lastModifiedBy>INF</cp:lastModifiedBy>
  <cp:lastPrinted>2010-01-12T09:19:15Z</cp:lastPrinted>
  <dcterms:created xsi:type="dcterms:W3CDTF">2001-10-24T13:08:44Z</dcterms:created>
  <dcterms:modified xsi:type="dcterms:W3CDTF">2010-01-12T09:19:24Z</dcterms:modified>
  <cp:category/>
  <cp:version/>
  <cp:contentType/>
  <cp:contentStatus/>
</cp:coreProperties>
</file>